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codeName="ThisWorkbook"/>
  <mc:AlternateContent xmlns:mc="http://schemas.openxmlformats.org/markup-compatibility/2006">
    <mc:Choice Requires="x15">
      <x15ac:absPath xmlns:x15ac="http://schemas.microsoft.com/office/spreadsheetml/2010/11/ac" url="\\tokyosrvfp3\Voucher\申込書\CompTIA\"/>
    </mc:Choice>
  </mc:AlternateContent>
  <xr:revisionPtr revIDLastSave="0" documentId="13_ncr:1_{355BC120-DCBF-4CF8-B27B-33F5319FA496}" xr6:coauthVersionLast="40" xr6:coauthVersionMax="40" xr10:uidLastSave="{00000000-0000-0000-0000-000000000000}"/>
  <workbookProtection workbookPassword="DCDD" lockStructure="1"/>
  <bookViews>
    <workbookView xWindow="0" yWindow="0" windowWidth="22890" windowHeight="10275" xr2:uid="{00000000-000D-0000-FFFF-FFFF00000000}"/>
  </bookViews>
  <sheets>
    <sheet name="申込書" sheetId="2" r:id="rId1"/>
    <sheet name="Sheet1" sheetId="3" state="hidden" r:id="rId2"/>
    <sheet name="Price" sheetId="7" state="hidden" r:id="rId3"/>
    <sheet name="変更時のマニュアル" sheetId="8" state="hidden" r:id="rId4"/>
  </sheets>
  <externalReferences>
    <externalReference r:id="rId5"/>
    <externalReference r:id="rId6"/>
  </externalReferences>
  <definedNames>
    <definedName name="_xlnm._FilterDatabase" localSheetId="0" hidden="1">申込書!$G$25:$P$27</definedName>
    <definedName name="list">[1]Sheet1!$B$1:$B$5</definedName>
    <definedName name="_xlnm.Print_Area" localSheetId="0">申込書!$A$1:$AA$56</definedName>
    <definedName name="_xlnm.Print_Area" localSheetId="3">変更時のマニュアル!$A$1:$R$21</definedName>
    <definedName name="バウチャー" localSheetId="3">[1]Sheet1!$A$1:$A$14</definedName>
    <definedName name="バウチャー">Sheet1!$B$1:$B$6</definedName>
    <definedName name="メンバー" localSheetId="3">[2]Sheet1!$C$1:$C$4</definedName>
    <definedName name="メンバー">Sheet1!$C$1:$C$4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48" i="2" l="1"/>
  <c r="L53" i="2" l="1"/>
  <c r="W5" i="2" l="1"/>
  <c r="A4" i="7" l="1"/>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3" i="7"/>
  <c r="A4" i="3"/>
  <c r="A5" i="3"/>
  <c r="A6" i="3"/>
  <c r="A7" i="3"/>
  <c r="A8" i="3"/>
  <c r="A9" i="3"/>
  <c r="A10" i="3"/>
  <c r="A11" i="3"/>
  <c r="A12" i="3"/>
  <c r="A13" i="3"/>
  <c r="A14" i="3"/>
  <c r="T37" i="2" l="1"/>
  <c r="T36" i="2"/>
  <c r="P36" i="2"/>
  <c r="O48" i="2"/>
  <c r="A2" i="7" l="1"/>
  <c r="T42" i="2" l="1"/>
  <c r="T38" i="2"/>
  <c r="P42" i="2"/>
  <c r="P38" i="2"/>
  <c r="T41" i="2"/>
  <c r="T44" i="2"/>
  <c r="T39" i="2"/>
  <c r="P44" i="2"/>
  <c r="P40" i="2"/>
  <c r="P45" i="2"/>
  <c r="P37" i="2"/>
  <c r="T43" i="2"/>
  <c r="T40" i="2"/>
  <c r="T45" i="2"/>
  <c r="P43" i="2"/>
  <c r="P39" i="2"/>
  <c r="P41" i="2"/>
  <c r="A3" i="3"/>
  <c r="A2" i="3"/>
  <c r="Y50" i="2" l="1"/>
  <c r="L51" i="2" l="1"/>
</calcChain>
</file>

<file path=xl/sharedStrings.xml><?xml version="1.0" encoding="utf-8"?>
<sst xmlns="http://schemas.openxmlformats.org/spreadsheetml/2006/main" count="162" uniqueCount="90">
  <si>
    <t>Updated:</t>
    <phoneticPr fontId="3"/>
  </si>
  <si>
    <t>バウチャー種類</t>
    <phoneticPr fontId="3"/>
  </si>
  <si>
    <t>備考欄　</t>
    <rPh sb="0" eb="2">
      <t>ビコウ</t>
    </rPh>
    <rPh sb="2" eb="3">
      <t>ラン</t>
    </rPh>
    <phoneticPr fontId="3"/>
  </si>
  <si>
    <t>年</t>
    <rPh sb="0" eb="1">
      <t>ネン</t>
    </rPh>
    <phoneticPr fontId="2"/>
  </si>
  <si>
    <t>月</t>
    <rPh sb="0" eb="1">
      <t>ガツ</t>
    </rPh>
    <phoneticPr fontId="2"/>
  </si>
  <si>
    <t>日</t>
    <rPh sb="0" eb="1">
      <t>ニチ</t>
    </rPh>
    <phoneticPr fontId="2"/>
  </si>
  <si>
    <t>Eメール</t>
  </si>
  <si>
    <t>選択してください</t>
    <rPh sb="0" eb="2">
      <t>センタク</t>
    </rPh>
    <phoneticPr fontId="2"/>
  </si>
  <si>
    <t>*弊社テストセンターの場合のみ記入</t>
    <rPh sb="1" eb="3">
      <t>ヘイシャ</t>
    </rPh>
    <rPh sb="15" eb="17">
      <t>キニュウ</t>
    </rPh>
    <phoneticPr fontId="2"/>
  </si>
  <si>
    <t>申込日</t>
    <rPh sb="0" eb="2">
      <t>モウシコミ</t>
    </rPh>
    <rPh sb="2" eb="3">
      <t>ビ</t>
    </rPh>
    <phoneticPr fontId="2"/>
  </si>
  <si>
    <t>企業名(英語)</t>
    <rPh sb="4" eb="6">
      <t>エイゴ</t>
    </rPh>
    <phoneticPr fontId="2"/>
  </si>
  <si>
    <t>郵便番号</t>
    <rPh sb="0" eb="2">
      <t>ユウビン</t>
    </rPh>
    <rPh sb="2" eb="4">
      <t>バンゴウ</t>
    </rPh>
    <phoneticPr fontId="2"/>
  </si>
  <si>
    <t>その他住所</t>
    <phoneticPr fontId="2"/>
  </si>
  <si>
    <t>支払方法</t>
    <rPh sb="0" eb="2">
      <t>シハライ</t>
    </rPh>
    <rPh sb="2" eb="4">
      <t>ホウホウ</t>
    </rPh>
    <phoneticPr fontId="2"/>
  </si>
  <si>
    <t>弊社記入欄</t>
    <rPh sb="0" eb="2">
      <t>ヘイシャ</t>
    </rPh>
    <rPh sb="2" eb="4">
      <t>キニュウ</t>
    </rPh>
    <rPh sb="4" eb="5">
      <t>ラン</t>
    </rPh>
    <phoneticPr fontId="2"/>
  </si>
  <si>
    <t>Finance</t>
    <phoneticPr fontId="2"/>
  </si>
  <si>
    <t>DD/R</t>
    <phoneticPr fontId="2"/>
  </si>
  <si>
    <t>ORI:</t>
    <phoneticPr fontId="2"/>
  </si>
  <si>
    <r>
      <t>■　以下の確認事項をお読みいただき、</t>
    </r>
    <r>
      <rPr>
        <b/>
        <sz val="8"/>
        <color indexed="10"/>
        <rFont val="Meiryo UI"/>
        <family val="3"/>
        <charset val="128"/>
      </rPr>
      <t>太枠内</t>
    </r>
    <r>
      <rPr>
        <sz val="8"/>
        <color indexed="8"/>
        <rFont val="Meiryo UI"/>
        <family val="3"/>
        <charset val="128"/>
      </rPr>
      <t>をご記入後、上記申込みページよりご提出ください。</t>
    </r>
    <rPh sb="2" eb="4">
      <t>イカ</t>
    </rPh>
    <rPh sb="5" eb="7">
      <t>カクニン</t>
    </rPh>
    <rPh sb="7" eb="9">
      <t>ジコウ</t>
    </rPh>
    <rPh sb="11" eb="12">
      <t>ヨ</t>
    </rPh>
    <rPh sb="18" eb="20">
      <t>フトワク</t>
    </rPh>
    <rPh sb="19" eb="20">
      <t>シモフト</t>
    </rPh>
    <rPh sb="20" eb="21">
      <t>ナイ</t>
    </rPh>
    <rPh sb="23" eb="25">
      <t>キニュウ</t>
    </rPh>
    <rPh sb="25" eb="26">
      <t>ゴ</t>
    </rPh>
    <rPh sb="27" eb="29">
      <t>ジョウキ</t>
    </rPh>
    <rPh sb="29" eb="31">
      <t>モウシコ</t>
    </rPh>
    <rPh sb="38" eb="40">
      <t>テイシュツ</t>
    </rPh>
    <phoneticPr fontId="2"/>
  </si>
  <si>
    <r>
      <t>※　本申込書にてバウチャーを申し込む場合は、以下確認事項、および当社の</t>
    </r>
    <r>
      <rPr>
        <sz val="7"/>
        <color indexed="12"/>
        <rFont val="Meiryo UI"/>
        <family val="3"/>
        <charset val="128"/>
      </rPr>
      <t>個人情報およびクッキーに関するポリシー</t>
    </r>
    <r>
      <rPr>
        <sz val="7"/>
        <color indexed="8"/>
        <rFont val="Meiryo UI"/>
        <family val="3"/>
        <charset val="128"/>
      </rPr>
      <t>に同意したものとみなされます。
　　</t>
    </r>
    <rPh sb="22" eb="24">
      <t>イカ</t>
    </rPh>
    <rPh sb="24" eb="26">
      <t>カクニン</t>
    </rPh>
    <rPh sb="26" eb="28">
      <t>ジコウ</t>
    </rPh>
    <phoneticPr fontId="2"/>
  </si>
  <si>
    <t>PD</t>
    <phoneticPr fontId="18"/>
  </si>
  <si>
    <t>Pearson VUE Confidential</t>
    <phoneticPr fontId="3"/>
  </si>
  <si>
    <r>
      <rPr>
        <b/>
        <sz val="8"/>
        <color indexed="8"/>
        <rFont val="Meiryo UI"/>
        <family val="3"/>
        <charset val="128"/>
      </rPr>
      <t>Last Name</t>
    </r>
    <r>
      <rPr>
        <b/>
        <sz val="7"/>
        <color indexed="8"/>
        <rFont val="Meiryo UI"/>
        <family val="3"/>
        <charset val="128"/>
      </rPr>
      <t xml:space="preserve"> </t>
    </r>
    <r>
      <rPr>
        <sz val="7"/>
        <color indexed="8"/>
        <rFont val="Meiryo UI"/>
        <family val="3"/>
        <charset val="128"/>
      </rPr>
      <t>(ローマ字)</t>
    </r>
    <rPh sb="14" eb="15">
      <t>ジ</t>
    </rPh>
    <phoneticPr fontId="2"/>
  </si>
  <si>
    <t>注文数</t>
    <rPh sb="0" eb="3">
      <t>チュウモンスウ</t>
    </rPh>
    <phoneticPr fontId="18"/>
  </si>
  <si>
    <t>プルダウンからお選びください</t>
    <rPh sb="8" eb="9">
      <t>エラ</t>
    </rPh>
    <phoneticPr fontId="18"/>
  </si>
  <si>
    <t>一般/
CompTIAメンバー/
CAPP Academy</t>
    <rPh sb="0" eb="2">
      <t>イッパン</t>
    </rPh>
    <phoneticPr fontId="18"/>
  </si>
  <si>
    <t>サイトID*</t>
    <phoneticPr fontId="2"/>
  </si>
  <si>
    <t>※ 本キャンペーンバウチャーを利用した無料受験には、条件及び注意事項があります。お申込前に必ず以下ウェブサイトの「ご注意事項」をご確認ください。</t>
    <rPh sb="2" eb="3">
      <t>ホン</t>
    </rPh>
    <rPh sb="15" eb="17">
      <t>リヨウ</t>
    </rPh>
    <rPh sb="19" eb="21">
      <t>ムリョウ</t>
    </rPh>
    <rPh sb="21" eb="23">
      <t>ジュケン</t>
    </rPh>
    <rPh sb="41" eb="43">
      <t>モウシコミ</t>
    </rPh>
    <rPh sb="43" eb="44">
      <t>マエ</t>
    </rPh>
    <rPh sb="47" eb="49">
      <t>イカ</t>
    </rPh>
    <rPh sb="58" eb="60">
      <t>チュウイ</t>
    </rPh>
    <rPh sb="60" eb="62">
      <t>ジコウ</t>
    </rPh>
    <rPh sb="65" eb="67">
      <t>カクニン</t>
    </rPh>
    <phoneticPr fontId="2"/>
  </si>
  <si>
    <t xml:space="preserve">※ 試験の配信が終了した場合、キャンペーン期間中であっても該当試験を受験することはできません。配信予定については、CompTIAウェブサイトにてご確認ください。
</t>
    <rPh sb="2" eb="4">
      <t>シケン</t>
    </rPh>
    <rPh sb="5" eb="7">
      <t>ハイシン</t>
    </rPh>
    <rPh sb="8" eb="10">
      <t>シュウリョウ</t>
    </rPh>
    <rPh sb="12" eb="14">
      <t>バアイ</t>
    </rPh>
    <rPh sb="21" eb="24">
      <t>キカンチュウ</t>
    </rPh>
    <rPh sb="29" eb="31">
      <t>ガイトウ</t>
    </rPh>
    <rPh sb="31" eb="33">
      <t>シケン</t>
    </rPh>
    <rPh sb="34" eb="36">
      <t>ジュケン</t>
    </rPh>
    <rPh sb="47" eb="49">
      <t>ハイシン</t>
    </rPh>
    <rPh sb="49" eb="51">
      <t>ヨテイ</t>
    </rPh>
    <rPh sb="73" eb="75">
      <t>カクニン</t>
    </rPh>
    <phoneticPr fontId="2"/>
  </si>
  <si>
    <t>英字氏名</t>
    <rPh sb="0" eb="2">
      <t>エイジ</t>
    </rPh>
    <rPh sb="2" eb="4">
      <t>シメイ</t>
    </rPh>
    <phoneticPr fontId="2"/>
  </si>
  <si>
    <r>
      <t>購入者情報/請求書送付先　</t>
    </r>
    <r>
      <rPr>
        <i/>
        <sz val="9"/>
        <color theme="0"/>
        <rFont val="Meiryo UI"/>
        <family val="3"/>
        <charset val="128"/>
      </rPr>
      <t>※個人のお客様は企業情報は不要です</t>
    </r>
    <rPh sb="0" eb="2">
      <t>コウニュウ</t>
    </rPh>
    <rPh sb="2" eb="3">
      <t>シャ</t>
    </rPh>
    <rPh sb="3" eb="5">
      <t>ジョウホウ</t>
    </rPh>
    <phoneticPr fontId="2"/>
  </si>
  <si>
    <t>支払方法</t>
    <rPh sb="0" eb="2">
      <t>シハラ</t>
    </rPh>
    <rPh sb="2" eb="4">
      <t>ホウホウ</t>
    </rPh>
    <phoneticPr fontId="63"/>
  </si>
  <si>
    <t>CompTIA メンバー情報</t>
    <rPh sb="12" eb="14">
      <t>ジョウホウ</t>
    </rPh>
    <phoneticPr fontId="2"/>
  </si>
  <si>
    <r>
      <t xml:space="preserve">メンバータイプ </t>
    </r>
    <r>
      <rPr>
        <b/>
        <sz val="8"/>
        <color indexed="9"/>
        <rFont val="Meiryo UI"/>
        <family val="3"/>
        <charset val="128"/>
      </rPr>
      <t>※必須</t>
    </r>
    <rPh sb="9" eb="11">
      <t>ヒッス</t>
    </rPh>
    <phoneticPr fontId="18"/>
  </si>
  <si>
    <t>CompTIA メンバー</t>
    <phoneticPr fontId="2"/>
  </si>
  <si>
    <t>CAPP Academy</t>
    <phoneticPr fontId="20"/>
  </si>
  <si>
    <r>
      <rPr>
        <b/>
        <sz val="8"/>
        <color indexed="8"/>
        <rFont val="Meiryo UI"/>
        <family val="3"/>
        <charset val="128"/>
      </rPr>
      <t>メンバーID</t>
    </r>
    <r>
      <rPr>
        <b/>
        <sz val="7"/>
        <color indexed="8"/>
        <rFont val="Meiryo UI"/>
        <family val="3"/>
        <charset val="128"/>
      </rPr>
      <t/>
    </r>
    <phoneticPr fontId="2"/>
  </si>
  <si>
    <r>
      <rPr>
        <b/>
        <sz val="14"/>
        <rFont val="Meiryo UI"/>
        <family val="3"/>
        <charset val="128"/>
      </rPr>
      <t>RETAKE</t>
    </r>
    <r>
      <rPr>
        <b/>
        <sz val="16"/>
        <rFont val="Meiryo UI"/>
        <family val="3"/>
        <charset val="128"/>
      </rPr>
      <t xml:space="preserve">
</t>
    </r>
    <r>
      <rPr>
        <b/>
        <sz val="8"/>
        <color theme="0"/>
        <rFont val="Meiryo UI"/>
        <family val="3"/>
        <charset val="128"/>
      </rPr>
      <t>プルダウンからお選びください</t>
    </r>
    <phoneticPr fontId="2"/>
  </si>
  <si>
    <t>【CompTIA キャンペーンサイト】</t>
    <phoneticPr fontId="2"/>
  </si>
  <si>
    <t>一般 Non-Member</t>
    <rPh sb="0" eb="2">
      <t>イッパン</t>
    </rPh>
    <phoneticPr fontId="2"/>
  </si>
  <si>
    <r>
      <t xml:space="preserve">ON:
</t>
    </r>
    <r>
      <rPr>
        <sz val="11"/>
        <rFont val="Verdana"/>
        <family val="2"/>
      </rPr>
      <t xml:space="preserve">        </t>
    </r>
    <phoneticPr fontId="2"/>
  </si>
  <si>
    <r>
      <rPr>
        <b/>
        <sz val="8"/>
        <color indexed="8"/>
        <rFont val="Verdana"/>
        <family val="2"/>
      </rPr>
      <t>&lt;</t>
    </r>
    <r>
      <rPr>
        <b/>
        <sz val="8"/>
        <color indexed="8"/>
        <rFont val="Meiryo UI"/>
        <family val="3"/>
        <charset val="128"/>
      </rPr>
      <t>バウチャーに関するお問合せ</t>
    </r>
    <r>
      <rPr>
        <b/>
        <sz val="8"/>
        <color indexed="8"/>
        <rFont val="Verdana"/>
        <family val="2"/>
      </rPr>
      <t xml:space="preserve">&gt; </t>
    </r>
    <r>
      <rPr>
        <b/>
        <sz val="8"/>
        <color indexed="8"/>
        <rFont val="Meiryo UI"/>
        <family val="3"/>
        <charset val="128"/>
      </rPr>
      <t>　</t>
    </r>
    <r>
      <rPr>
        <b/>
        <sz val="8"/>
        <color indexed="8"/>
        <rFont val="Verdana"/>
        <family val="2"/>
      </rPr>
      <t xml:space="preserve"> </t>
    </r>
    <r>
      <rPr>
        <sz val="8"/>
        <color indexed="8"/>
        <rFont val="Meiryo UI"/>
        <family val="3"/>
        <charset val="128"/>
      </rPr>
      <t>ピアソン</t>
    </r>
    <r>
      <rPr>
        <sz val="8"/>
        <color indexed="8"/>
        <rFont val="Verdana"/>
        <family val="2"/>
      </rPr>
      <t xml:space="preserve">VUE   </t>
    </r>
    <r>
      <rPr>
        <sz val="8"/>
        <color indexed="8"/>
        <rFont val="Meiryo UI"/>
        <family val="3"/>
        <charset val="128"/>
      </rPr>
      <t>ナショナル・コンピュータ・システムズ・ジャパン株式会社　</t>
    </r>
    <r>
      <rPr>
        <sz val="8"/>
        <color indexed="8"/>
        <rFont val="Verdana"/>
        <family val="2"/>
      </rPr>
      <t xml:space="preserve"> www.pearsonvue.co.jp
</t>
    </r>
    <r>
      <rPr>
        <b/>
        <sz val="8"/>
        <color indexed="8"/>
        <rFont val="Verdana"/>
        <family val="2"/>
      </rPr>
      <t>Email</t>
    </r>
    <r>
      <rPr>
        <sz val="8"/>
        <color indexed="8"/>
        <rFont val="Verdana"/>
        <family val="2"/>
      </rPr>
      <t>:  pvjpvoucher@pearson.com</t>
    </r>
    <r>
      <rPr>
        <sz val="8"/>
        <color indexed="8"/>
        <rFont val="Meiryo UI"/>
        <family val="3"/>
        <charset val="128"/>
      </rPr>
      <t>　　</t>
    </r>
    <r>
      <rPr>
        <b/>
        <sz val="8"/>
        <color indexed="8"/>
        <rFont val="Verdana"/>
        <family val="2"/>
      </rPr>
      <t xml:space="preserve">TEL: </t>
    </r>
    <r>
      <rPr>
        <sz val="8"/>
        <color indexed="8"/>
        <rFont val="Verdana"/>
        <family val="2"/>
      </rPr>
      <t xml:space="preserve">0120-355-163 </t>
    </r>
    <r>
      <rPr>
        <sz val="8"/>
        <color indexed="8"/>
        <rFont val="Meiryo UI"/>
        <family val="3"/>
        <charset val="128"/>
      </rPr>
      <t>　</t>
    </r>
    <r>
      <rPr>
        <sz val="8"/>
        <color indexed="8"/>
        <rFont val="Verdana"/>
        <family val="2"/>
      </rPr>
      <t>*10:00</t>
    </r>
    <r>
      <rPr>
        <sz val="8"/>
        <color indexed="8"/>
        <rFont val="Meiryo UI"/>
        <family val="3"/>
        <charset val="128"/>
      </rPr>
      <t>～</t>
    </r>
    <r>
      <rPr>
        <sz val="8"/>
        <color indexed="8"/>
        <rFont val="Verdana"/>
        <family val="2"/>
      </rPr>
      <t>17:00</t>
    </r>
    <r>
      <rPr>
        <sz val="8"/>
        <color indexed="8"/>
        <rFont val="Meiryo UI"/>
        <family val="3"/>
        <charset val="128"/>
      </rPr>
      <t>（土・日・祝、年末年始を除く）</t>
    </r>
    <phoneticPr fontId="2"/>
  </si>
  <si>
    <t>合計数</t>
    <rPh sb="0" eb="3">
      <t>ゴウケイスウ</t>
    </rPh>
    <phoneticPr fontId="2"/>
  </si>
  <si>
    <t>合計金額
（税込）</t>
    <rPh sb="0" eb="2">
      <t>ゴウケイ</t>
    </rPh>
    <rPh sb="2" eb="4">
      <t>キンガク</t>
    </rPh>
    <rPh sb="6" eb="8">
      <t>ゼイコ</t>
    </rPh>
    <phoneticPr fontId="2"/>
  </si>
  <si>
    <t>フリガナ</t>
    <phoneticPr fontId="2"/>
  </si>
  <si>
    <t>部署名</t>
    <phoneticPr fontId="2"/>
  </si>
  <si>
    <t>セイ</t>
    <phoneticPr fontId="2"/>
  </si>
  <si>
    <t>メイ</t>
    <phoneticPr fontId="2"/>
  </si>
  <si>
    <t>氏名</t>
    <phoneticPr fontId="2"/>
  </si>
  <si>
    <t>TEL</t>
    <phoneticPr fontId="2"/>
  </si>
  <si>
    <t>住所（英語）</t>
    <rPh sb="0" eb="2">
      <t>ジュウショ</t>
    </rPh>
    <rPh sb="3" eb="5">
      <t>エイゴ</t>
    </rPh>
    <phoneticPr fontId="2"/>
  </si>
  <si>
    <t>CompTIA Security+</t>
  </si>
  <si>
    <t>CompTIA CySA+</t>
  </si>
  <si>
    <t>CompTIA Cloud+</t>
  </si>
  <si>
    <t>Exam Name</t>
    <phoneticPr fontId="63"/>
  </si>
  <si>
    <t>CAPP Academy</t>
  </si>
  <si>
    <t>【新しい商品追加/商品名の変更があった時】</t>
    <rPh sb="1" eb="2">
      <t>アタラ</t>
    </rPh>
    <rPh sb="4" eb="6">
      <t>ショウヒン</t>
    </rPh>
    <rPh sb="6" eb="8">
      <t>ツイカ</t>
    </rPh>
    <rPh sb="9" eb="12">
      <t>ショウヒンメイ</t>
    </rPh>
    <rPh sb="13" eb="15">
      <t>ヘンコウ</t>
    </rPh>
    <rPh sb="19" eb="20">
      <t>トキ</t>
    </rPh>
    <phoneticPr fontId="2"/>
  </si>
  <si>
    <r>
      <rPr>
        <b/>
        <sz val="11"/>
        <color indexed="8"/>
        <rFont val="ＭＳ Ｐゴシック"/>
        <family val="3"/>
        <charset val="128"/>
      </rPr>
      <t>A32</t>
    </r>
    <r>
      <rPr>
        <sz val="11"/>
        <color theme="1"/>
        <rFont val="ＭＳ Ｐゴシック"/>
        <family val="3"/>
        <charset val="128"/>
        <scheme val="minor"/>
      </rPr>
      <t>のセル・</t>
    </r>
    <r>
      <rPr>
        <b/>
        <sz val="11"/>
        <color indexed="8"/>
        <rFont val="ＭＳ Ｐゴシック"/>
        <family val="3"/>
        <charset val="128"/>
      </rPr>
      <t>バウチャー種類のリストを更新します。</t>
    </r>
    <rPh sb="12" eb="14">
      <t>シュルイ</t>
    </rPh>
    <rPh sb="19" eb="21">
      <t>コウシン</t>
    </rPh>
    <phoneticPr fontId="2"/>
  </si>
  <si>
    <t>右クリックで非表示になっているシート・Sheet1を開いて、新しい商品名を追加/更新します</t>
    <rPh sb="0" eb="1">
      <t>ミギ</t>
    </rPh>
    <rPh sb="6" eb="9">
      <t>ヒヒョウジ</t>
    </rPh>
    <rPh sb="26" eb="27">
      <t>ヒラ</t>
    </rPh>
    <rPh sb="30" eb="31">
      <t>アタラ</t>
    </rPh>
    <rPh sb="33" eb="36">
      <t>ショウヒンメイ</t>
    </rPh>
    <rPh sb="37" eb="39">
      <t>ツイカ</t>
    </rPh>
    <rPh sb="40" eb="42">
      <t>コウシン</t>
    </rPh>
    <phoneticPr fontId="2"/>
  </si>
  <si>
    <t>CompTIAで公開している正式名称を記載すること。</t>
    <rPh sb="8" eb="10">
      <t>コウカイ</t>
    </rPh>
    <rPh sb="14" eb="16">
      <t>セイシキ</t>
    </rPh>
    <rPh sb="16" eb="18">
      <t>メイショウ</t>
    </rPh>
    <rPh sb="19" eb="21">
      <t>キサイ</t>
    </rPh>
    <phoneticPr fontId="2"/>
  </si>
  <si>
    <r>
      <rPr>
        <sz val="8"/>
        <rFont val="Meiryo UI"/>
        <family val="3"/>
        <charset val="128"/>
      </rPr>
      <t>企業名</t>
    </r>
    <phoneticPr fontId="2"/>
  </si>
  <si>
    <r>
      <rPr>
        <sz val="8"/>
        <rFont val="Meiryo UI"/>
        <family val="3"/>
        <charset val="128"/>
      </rPr>
      <t>フリガナ</t>
    </r>
  </si>
  <si>
    <r>
      <rPr>
        <sz val="8"/>
        <color indexed="8"/>
        <rFont val="Meiryo UI"/>
        <family val="3"/>
        <charset val="128"/>
      </rPr>
      <t>都道府県</t>
    </r>
  </si>
  <si>
    <t>MemberType</t>
    <phoneticPr fontId="63"/>
  </si>
  <si>
    <t>CompTIA CASP+</t>
  </si>
  <si>
    <t>CompTIA PenTest+</t>
  </si>
  <si>
    <r>
      <t>Price</t>
    </r>
    <r>
      <rPr>
        <sz val="9"/>
        <color theme="1"/>
        <rFont val="ＭＳ Ｐゴシック"/>
        <family val="3"/>
        <charset val="128"/>
      </rPr>
      <t>▼</t>
    </r>
    <r>
      <rPr>
        <sz val="9"/>
        <color theme="1"/>
        <rFont val="Arial"/>
        <family val="2"/>
      </rPr>
      <t>Edit Here</t>
    </r>
    <r>
      <rPr>
        <sz val="9"/>
        <color theme="1"/>
        <rFont val="ＭＳ Ｐゴシック"/>
        <family val="3"/>
        <charset val="128"/>
      </rPr>
      <t>▼税抜</t>
    </r>
    <rPh sb="16" eb="17">
      <t>ゼイ</t>
    </rPh>
    <rPh sb="17" eb="18">
      <t>ヌ</t>
    </rPh>
    <phoneticPr fontId="63"/>
  </si>
  <si>
    <r>
      <rPr>
        <sz val="9"/>
        <color rgb="FF000000"/>
        <rFont val="ＭＳ Ｐゴシック"/>
        <family val="3"/>
        <charset val="128"/>
      </rPr>
      <t>参照先</t>
    </r>
    <rPh sb="0" eb="2">
      <t>サンショウ</t>
    </rPh>
    <rPh sb="2" eb="3">
      <t>サキ</t>
    </rPh>
    <phoneticPr fontId="63"/>
  </si>
  <si>
    <r>
      <rPr>
        <sz val="11"/>
        <color theme="1"/>
        <rFont val="ＭＳ Ｐゴシック"/>
        <family val="3"/>
        <charset val="128"/>
      </rPr>
      <t>一般</t>
    </r>
    <r>
      <rPr>
        <sz val="11"/>
        <color theme="1"/>
        <rFont val="Arial"/>
        <family val="2"/>
      </rPr>
      <t xml:space="preserve"> Non-Member</t>
    </r>
    <phoneticPr fontId="63"/>
  </si>
  <si>
    <r>
      <t>Ann</t>
    </r>
    <r>
      <rPr>
        <u/>
        <sz val="11"/>
        <color theme="10"/>
        <rFont val="ＭＳ Ｐゴシック"/>
        <family val="3"/>
        <charset val="128"/>
      </rPr>
      <t>からのメールに添付</t>
    </r>
    <r>
      <rPr>
        <u/>
        <sz val="11"/>
        <color theme="10"/>
        <rFont val="Arial"/>
        <family val="2"/>
      </rPr>
      <t>Excel</t>
    </r>
    <rPh sb="10" eb="12">
      <t>テンプ</t>
    </rPh>
    <phoneticPr fontId="63"/>
  </si>
  <si>
    <r>
      <rPr>
        <sz val="11"/>
        <color theme="1"/>
        <rFont val="ＭＳ Ｐゴシック"/>
        <family val="3"/>
        <charset val="128"/>
      </rPr>
      <t>一般</t>
    </r>
    <r>
      <rPr>
        <sz val="11"/>
        <color theme="1"/>
        <rFont val="Arial"/>
        <family val="2"/>
      </rPr>
      <t xml:space="preserve"> Non-Member</t>
    </r>
    <phoneticPr fontId="63"/>
  </si>
  <si>
    <r>
      <t xml:space="preserve">CompTIA </t>
    </r>
    <r>
      <rPr>
        <sz val="11"/>
        <color theme="1"/>
        <rFont val="ＭＳ Ｐゴシック"/>
        <family val="3"/>
        <charset val="128"/>
      </rPr>
      <t>メンバー</t>
    </r>
    <phoneticPr fontId="63"/>
  </si>
  <si>
    <r>
      <t xml:space="preserve">CompTIA </t>
    </r>
    <r>
      <rPr>
        <sz val="11"/>
        <color theme="1"/>
        <rFont val="ＭＳ Ｐゴシック"/>
        <family val="3"/>
        <charset val="128"/>
      </rPr>
      <t>メンバー</t>
    </r>
    <phoneticPr fontId="63"/>
  </si>
  <si>
    <r>
      <t xml:space="preserve">      Pearson VUE </t>
    </r>
    <r>
      <rPr>
        <b/>
        <sz val="9"/>
        <color indexed="12"/>
        <rFont val="Meiryo UI"/>
        <family val="3"/>
        <charset val="128"/>
      </rPr>
      <t>バウチャー申込書</t>
    </r>
    <phoneticPr fontId="3"/>
  </si>
  <si>
    <t>CompTIA A+  ※1科目の料金</t>
  </si>
  <si>
    <t>CompTIA Network+</t>
  </si>
  <si>
    <t>CompTIA Server+</t>
  </si>
  <si>
    <t>CompTIA Project+</t>
  </si>
  <si>
    <t>CompTIA Linux+</t>
  </si>
  <si>
    <t>CompTIA CTT+ (CBT)</t>
  </si>
  <si>
    <t>CompTIA Cloud Essentials (AP含む)</t>
  </si>
  <si>
    <t>https://www.comptia.jp/campaign/freeretake2019/</t>
    <phoneticPr fontId="18"/>
  </si>
  <si>
    <r>
      <t>CompTIA FREE RETAKE キャンペーン 2019
バウチャー申込書</t>
    </r>
    <r>
      <rPr>
        <b/>
        <sz val="10"/>
        <color indexed="9"/>
        <rFont val="Meiryo UI"/>
        <family val="3"/>
        <charset val="128"/>
      </rPr>
      <t xml:space="preserve">
</t>
    </r>
    <r>
      <rPr>
        <b/>
        <sz val="11"/>
        <color indexed="9"/>
        <rFont val="Meiryo UI"/>
        <family val="3"/>
        <charset val="128"/>
      </rPr>
      <t>&lt;申込期間&gt; 2019/7/1 - 2020/1/6</t>
    </r>
    <rPh sb="42" eb="44">
      <t>モウシコミ</t>
    </rPh>
    <rPh sb="44" eb="46">
      <t>キカン</t>
    </rPh>
    <phoneticPr fontId="3"/>
  </si>
  <si>
    <r>
      <t xml:space="preserve">
</t>
    </r>
    <r>
      <rPr>
        <b/>
        <sz val="11"/>
        <color indexed="63"/>
        <rFont val="Meiryo UI"/>
        <family val="3"/>
        <charset val="128"/>
      </rPr>
      <t xml:space="preserve">                                              </t>
    </r>
    <r>
      <rPr>
        <u/>
        <sz val="7"/>
        <color indexed="63"/>
        <rFont val="Meiryo UI"/>
        <family val="3"/>
        <charset val="128"/>
      </rPr>
      <t>www.pearsonvue.co.jp/test-taker/Voucher-store/apply.aspx</t>
    </r>
    <phoneticPr fontId="2"/>
  </si>
  <si>
    <r>
      <rPr>
        <b/>
        <sz val="8"/>
        <color indexed="10"/>
        <rFont val="Meiryo UI"/>
        <family val="3"/>
        <charset val="128"/>
      </rPr>
      <t>　確認事項</t>
    </r>
    <r>
      <rPr>
        <sz val="7"/>
        <color indexed="8"/>
        <rFont val="Meiryo UI"/>
        <family val="3"/>
        <charset val="128"/>
      </rPr>
      <t xml:space="preserve">
</t>
    </r>
    <r>
      <rPr>
        <b/>
        <sz val="7"/>
        <color indexed="8"/>
        <rFont val="Meiryo UI"/>
        <family val="3"/>
        <charset val="128"/>
      </rPr>
      <t>　&lt;ご購入について&gt;</t>
    </r>
    <r>
      <rPr>
        <sz val="7"/>
        <color indexed="8"/>
        <rFont val="Meiryo UI"/>
        <family val="3"/>
        <charset val="128"/>
      </rPr>
      <t xml:space="preserve">
　・　お支払いは前払い制です。銀行振込またはクレジットカードによるお支払いが可能です。
　　　</t>
    </r>
    <r>
      <rPr>
        <b/>
        <sz val="7"/>
        <color indexed="8"/>
        <rFont val="Meiryo UI"/>
        <family val="3"/>
        <charset val="128"/>
      </rPr>
      <t>銀行振込</t>
    </r>
    <r>
      <rPr>
        <sz val="7"/>
        <color indexed="8"/>
        <rFont val="Meiryo UI"/>
        <family val="3"/>
        <charset val="128"/>
      </rPr>
      <t xml:space="preserve">：申込書受領後、通常2営業日以内に請求書をEメールにて送付いたします。当社指定の銀行口座へお振込みください。※支払期限は </t>
    </r>
    <r>
      <rPr>
        <b/>
        <sz val="8"/>
        <color rgb="FFFF0000"/>
        <rFont val="Meiryo UI"/>
        <family val="3"/>
        <charset val="128"/>
      </rPr>
      <t xml:space="preserve">2020年1月8日 </t>
    </r>
    <r>
      <rPr>
        <sz val="7"/>
        <color indexed="8"/>
        <rFont val="Meiryo UI"/>
        <family val="3"/>
        <charset val="128"/>
      </rPr>
      <t>です。
　　　</t>
    </r>
    <r>
      <rPr>
        <b/>
        <sz val="7"/>
        <color indexed="8"/>
        <rFont val="Meiryo UI"/>
        <family val="3"/>
        <charset val="128"/>
      </rPr>
      <t>クレジットカード</t>
    </r>
    <r>
      <rPr>
        <sz val="7"/>
        <color indexed="8"/>
        <rFont val="Meiryo UI"/>
        <family val="3"/>
        <charset val="128"/>
      </rPr>
      <t xml:space="preserve">：申込書受領後、通常2営業日以内に請求書をEメールにて送付いたします。請求内容をご確認後、カード情報を電話にてご連絡ください。※ </t>
    </r>
    <r>
      <rPr>
        <b/>
        <sz val="8"/>
        <color rgb="FFFF0000"/>
        <rFont val="Meiryo UI"/>
        <family val="3"/>
        <charset val="128"/>
      </rPr>
      <t xml:space="preserve">2020年1月9日17:00 </t>
    </r>
    <r>
      <rPr>
        <sz val="7"/>
        <color indexed="8"/>
        <rFont val="Meiryo UI"/>
        <family val="3"/>
        <charset val="128"/>
      </rPr>
      <t xml:space="preserve">までの電話確認が必要です。
　・　価格や仕様は認定団体の意向等により予告なく変更する場合があります。バウチャー発行までの間に価格変更が発生した際は、差額が発生しますのでご了承ください。
　・　消費税率や消費税算出方法に変更があった場合は、修正した価格にて請求書の作成/クレジットカード決済をおこないます。
</t>
    </r>
    <r>
      <rPr>
        <b/>
        <sz val="7"/>
        <color indexed="8"/>
        <rFont val="Meiryo UI"/>
        <family val="3"/>
        <charset val="128"/>
      </rPr>
      <t>　&lt;納品およびバウチャーの取り扱いについて&gt;</t>
    </r>
    <r>
      <rPr>
        <sz val="7"/>
        <color indexed="8"/>
        <rFont val="Meiryo UI"/>
        <family val="3"/>
        <charset val="128"/>
      </rPr>
      <t xml:space="preserve">
　・　納品は決済日(銀行振込の場合は、振込日付の翌営業日)から、通常4営業日以内です。バウチャー番号を記載したファイルをEメールにて納品いたします。　
　・　本バウチャーの有効期限は </t>
    </r>
    <r>
      <rPr>
        <b/>
        <sz val="8"/>
        <color indexed="10"/>
        <rFont val="Meiryo UI"/>
        <family val="3"/>
        <charset val="128"/>
      </rPr>
      <t>2020年1月31日</t>
    </r>
    <r>
      <rPr>
        <b/>
        <sz val="8"/>
        <color indexed="8"/>
        <rFont val="Meiryo UI"/>
        <family val="3"/>
        <charset val="128"/>
      </rPr>
      <t>（2度目の無料試験も含む）</t>
    </r>
    <r>
      <rPr>
        <sz val="7"/>
        <color indexed="8"/>
        <rFont val="Meiryo UI"/>
        <family val="3"/>
        <charset val="128"/>
      </rPr>
      <t xml:space="preserve">です。有効期限の延長はできませんので、期限までに受験してください。
　・　使用/未使用にかかわらず、発行後のバウチャーの交換、返品・返金等はできません。
　・　バウチャーは該当試験の配信が終了となった場合は使用できなくなり、その場合でも交換、返品・返金は出来かねます。
　・　使用/未使用の調査及び追跡はいたしかねますので、納品後は管理の徹底をお願いいたします。
</t>
    </r>
    <r>
      <rPr>
        <sz val="7"/>
        <rFont val="Meiryo UI"/>
        <family val="3"/>
        <charset val="128"/>
      </rPr>
      <t>　・　受験者にバウチャー番号を配布する際は、必ず有効期限と共にバウチャー番号を配布してください。
　・　バウチャーの転売は禁止されております。バウチャー納品後の第3者への譲渡後のトラブルは、当社は責任を負いかねます。
　・　同一の試験を既に受験済みの方は対象にならない場合がございます。キャンペーンサイトをご確認ください。</t>
    </r>
    <rPh sb="254" eb="256">
      <t>シヨウ</t>
    </rPh>
    <phoneticPr fontId="2"/>
  </si>
  <si>
    <t>小計（税込）</t>
    <rPh sb="0" eb="1">
      <t>ショウ</t>
    </rPh>
    <rPh sb="1" eb="2">
      <t>ケイ</t>
    </rPh>
    <rPh sb="3" eb="4">
      <t>ゼイ</t>
    </rPh>
    <rPh sb="4" eb="5">
      <t>コ</t>
    </rPh>
    <phoneticPr fontId="2"/>
  </si>
  <si>
    <t>単価　(税込）</t>
    <rPh sb="0" eb="2">
      <t>タンカ</t>
    </rPh>
    <rPh sb="4" eb="5">
      <t>ゼイ</t>
    </rPh>
    <rPh sb="5" eb="6">
      <t>コミ</t>
    </rPh>
    <phoneticPr fontId="2"/>
  </si>
  <si>
    <t>（他のセルに影響が出ないように注意）</t>
    <rPh sb="1" eb="2">
      <t>ホカ</t>
    </rPh>
    <rPh sb="6" eb="8">
      <t>エイキョウ</t>
    </rPh>
    <rPh sb="9" eb="10">
      <t>デ</t>
    </rPh>
    <rPh sb="15" eb="17">
      <t>チュウイ</t>
    </rPh>
    <phoneticPr fontId="63"/>
  </si>
  <si>
    <t>CompTIA IT Fundamentals (AP/ITF+含む)</t>
    <phoneticPr fontId="2"/>
  </si>
  <si>
    <r>
      <t>CompTIA IT Fundamentals (AP/ITF+</t>
    </r>
    <r>
      <rPr>
        <sz val="9"/>
        <rFont val="游ゴシック"/>
        <family val="2"/>
        <charset val="128"/>
      </rPr>
      <t>含む</t>
    </r>
    <r>
      <rPr>
        <sz val="9"/>
        <rFont val="Arial"/>
        <family val="2"/>
      </rPr>
      <t>)</t>
    </r>
    <phoneticPr fontId="6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</si>
</sst>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176" formatCode="[&lt;=999]000;[&lt;=9999]000\-00;000\-0000"/>
    <numFmt numFmtId="177" formatCode="&quot;¥&quot;#,##0_);[Red]\(&quot;¥&quot;#,##0\)"/>
    <numFmt numFmtId="178" formatCode="0_);[Red]\(0\)"/>
    <numFmt numFmtId="179" formatCode="&quot;￥ &quot;#,##0"/>
    <numFmt numFmtId="180" formatCode="&quot;(￥&quot;#,##0&quot;)&quot;"/>
    <numFmt numFmtId="181" formatCode="&quot;¥&quot;#,##0_);\(&quot;¥&quot;#,##0\)"/>
  </numFmts>
  <fonts count="103">
    <font>
      <sz val="11"/>
      <color theme="1"/>
      <name val="ＭＳ Ｐゴシック"/>
      <family val="3"/>
      <charset val="128"/>
      <scheme val="minor"/>
    </font>
    <font>
      <b/>
      <sz val="11"/>
      <color indexed="12"/>
      <name val="Verdana"/>
      <family val="2"/>
    </font>
    <font>
      <sz val="6"/>
      <name val="ＭＳ Ｐゴシック"/>
      <family val="3"/>
      <charset val="128"/>
    </font>
    <font>
      <sz val="6"/>
      <name val="ＭＳ Ｐゴシック"/>
      <family val="3"/>
      <charset val="128"/>
    </font>
    <font>
      <b/>
      <sz val="16"/>
      <name val="Meiryo UI"/>
      <family val="3"/>
      <charset val="128"/>
    </font>
    <font>
      <sz val="8"/>
      <name val="Verdana"/>
      <family val="2"/>
    </font>
    <font>
      <sz val="8"/>
      <name val="Meiryo UI"/>
      <family val="3"/>
      <charset val="128"/>
    </font>
    <font>
      <sz val="8"/>
      <color indexed="8"/>
      <name val="Meiryo UI"/>
      <family val="3"/>
      <charset val="128"/>
    </font>
    <font>
      <b/>
      <sz val="9"/>
      <name val="Meiryo UI"/>
      <family val="3"/>
      <charset val="128"/>
    </font>
    <font>
      <sz val="8"/>
      <color indexed="8"/>
      <name val="Verdana"/>
      <family val="2"/>
    </font>
    <font>
      <b/>
      <sz val="8"/>
      <color indexed="8"/>
      <name val="Verdana"/>
      <family val="2"/>
    </font>
    <font>
      <b/>
      <sz val="8"/>
      <color indexed="10"/>
      <name val="Meiryo UI"/>
      <family val="3"/>
      <charset val="128"/>
    </font>
    <font>
      <b/>
      <sz val="9"/>
      <color indexed="9"/>
      <name val="Meiryo UI"/>
      <family val="3"/>
      <charset val="128"/>
    </font>
    <font>
      <b/>
      <sz val="8"/>
      <color indexed="8"/>
      <name val="Meiryo UI"/>
      <family val="3"/>
      <charset val="128"/>
    </font>
    <font>
      <sz val="7"/>
      <color indexed="8"/>
      <name val="Meiryo UI"/>
      <family val="3"/>
      <charset val="128"/>
    </font>
    <font>
      <sz val="7"/>
      <color indexed="12"/>
      <name val="Meiryo UI"/>
      <family val="3"/>
      <charset val="128"/>
    </font>
    <font>
      <b/>
      <u/>
      <sz val="11"/>
      <color indexed="63"/>
      <name val="Meiryo UI"/>
      <family val="3"/>
      <charset val="128"/>
    </font>
    <font>
      <u/>
      <sz val="7"/>
      <color indexed="63"/>
      <name val="Meiryo UI"/>
      <family val="3"/>
      <charset val="128"/>
    </font>
    <font>
      <sz val="6"/>
      <name val="ＭＳ Ｐゴシック"/>
      <family val="3"/>
      <charset val="128"/>
    </font>
    <font>
      <b/>
      <sz val="7"/>
      <color indexed="8"/>
      <name val="Meiryo UI"/>
      <family val="3"/>
      <charset val="128"/>
    </font>
    <font>
      <sz val="6"/>
      <name val="ＭＳ Ｐゴシック"/>
      <family val="3"/>
      <charset val="128"/>
    </font>
    <font>
      <b/>
      <sz val="10"/>
      <color indexed="9"/>
      <name val="Meiryo UI"/>
      <family val="3"/>
      <charset val="128"/>
    </font>
    <font>
      <sz val="6"/>
      <name val="Meiryo UI"/>
      <family val="3"/>
      <charset val="128"/>
    </font>
    <font>
      <b/>
      <sz val="11"/>
      <name val="Meiryo UI"/>
      <family val="3"/>
      <charset val="128"/>
    </font>
    <font>
      <b/>
      <sz val="8"/>
      <color indexed="9"/>
      <name val="Meiryo UI"/>
      <family val="3"/>
      <charset val="128"/>
    </font>
    <font>
      <b/>
      <sz val="7.5"/>
      <color indexed="9"/>
      <name val="Meiryo UI"/>
      <family val="3"/>
      <charset val="128"/>
    </font>
    <font>
      <sz val="7"/>
      <name val="Meiryo UI"/>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ＭＳ Ｐゴシック"/>
      <family val="3"/>
      <charset val="128"/>
      <scheme val="minor"/>
    </font>
    <font>
      <sz val="10"/>
      <color theme="1"/>
      <name val="Meiryo UI"/>
      <family val="3"/>
      <charset val="128"/>
    </font>
    <font>
      <sz val="11"/>
      <color theme="1"/>
      <name val="Verdana"/>
      <family val="2"/>
    </font>
    <font>
      <sz val="9"/>
      <color theme="1"/>
      <name val="Meiryo UI"/>
      <family val="3"/>
      <charset val="128"/>
    </font>
    <font>
      <sz val="10.5"/>
      <color theme="1"/>
      <name val="Meiryo UI"/>
      <family val="3"/>
      <charset val="128"/>
    </font>
    <font>
      <sz val="8"/>
      <color theme="1"/>
      <name val="Meiryo UI"/>
      <family val="3"/>
      <charset val="128"/>
    </font>
    <font>
      <sz val="8"/>
      <color theme="1"/>
      <name val="Verdana"/>
      <family val="2"/>
    </font>
    <font>
      <sz val="7"/>
      <color theme="1"/>
      <name val="Meiryo UI"/>
      <family val="3"/>
      <charset val="128"/>
    </font>
    <font>
      <sz val="7"/>
      <color theme="1"/>
      <name val="Verdana"/>
      <family val="2"/>
    </font>
    <font>
      <b/>
      <sz val="11"/>
      <color rgb="FF0000FF"/>
      <name val="Verdana"/>
      <family val="2"/>
    </font>
    <font>
      <sz val="7"/>
      <color theme="0" tint="-0.14999847407452621"/>
      <name val="Verdana"/>
      <family val="2"/>
    </font>
    <font>
      <sz val="8"/>
      <color theme="1"/>
      <name val="ＭＳ Ｐゴシック"/>
      <family val="3"/>
      <charset val="128"/>
      <scheme val="minor"/>
    </font>
    <font>
      <sz val="8"/>
      <color rgb="FF000000"/>
      <name val="Verdana"/>
      <family val="2"/>
    </font>
    <font>
      <sz val="9"/>
      <color theme="1"/>
      <name val="Verdana"/>
      <family val="2"/>
    </font>
    <font>
      <sz val="7"/>
      <color rgb="FF0000FF"/>
      <name val="Verdana"/>
      <family val="2"/>
    </font>
    <font>
      <b/>
      <sz val="8"/>
      <color theme="0"/>
      <name val="Meiryo UI"/>
      <family val="3"/>
      <charset val="128"/>
    </font>
    <font>
      <sz val="9"/>
      <color rgb="FF000000"/>
      <name val="Verdana"/>
      <family val="2"/>
    </font>
    <font>
      <b/>
      <sz val="9"/>
      <color theme="0"/>
      <name val="Meiryo UI"/>
      <family val="3"/>
      <charset val="128"/>
    </font>
    <font>
      <sz val="11"/>
      <color theme="1"/>
      <name val="Meiryo UI"/>
      <family val="3"/>
      <charset val="128"/>
    </font>
    <font>
      <sz val="6"/>
      <color theme="1"/>
      <name val="ＭＳ Ｐゴシック"/>
      <family val="3"/>
      <charset val="128"/>
      <scheme val="minor"/>
    </font>
    <font>
      <b/>
      <sz val="8"/>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rgb="FFFF0000"/>
      <name val="ＭＳ Ｐゴシック"/>
      <family val="3"/>
      <charset val="128"/>
      <scheme val="minor"/>
    </font>
    <font>
      <sz val="8"/>
      <color rgb="FF002060"/>
      <name val="ＭＳ Ｐゴシック"/>
      <family val="3"/>
      <charset val="128"/>
      <scheme val="minor"/>
    </font>
    <font>
      <sz val="8"/>
      <color theme="7" tint="-0.499984740745262"/>
      <name val="ＭＳ Ｐゴシック"/>
      <family val="3"/>
      <charset val="128"/>
      <scheme val="minor"/>
    </font>
    <font>
      <b/>
      <sz val="8"/>
      <color rgb="FFFF0000"/>
      <name val="Meiryo UI"/>
      <family val="3"/>
      <charset val="128"/>
    </font>
    <font>
      <b/>
      <sz val="14"/>
      <color theme="0"/>
      <name val="Meiryo UI"/>
      <family val="3"/>
      <charset val="128"/>
    </font>
    <font>
      <b/>
      <i/>
      <sz val="9"/>
      <color theme="0"/>
      <name val="Meiryo UI"/>
      <family val="3"/>
      <charset val="128"/>
    </font>
    <font>
      <b/>
      <sz val="10"/>
      <color theme="0"/>
      <name val="Meiryo UI"/>
      <family val="3"/>
      <charset val="128"/>
    </font>
    <font>
      <b/>
      <sz val="10"/>
      <color theme="1"/>
      <name val="Meiryo UI"/>
      <family val="3"/>
      <charset val="128"/>
    </font>
    <font>
      <b/>
      <sz val="10"/>
      <color rgb="FF000000"/>
      <name val="Meiryo UI"/>
      <family val="3"/>
      <charset val="128"/>
    </font>
    <font>
      <sz val="7"/>
      <color theme="0" tint="-0.14999847407452621"/>
      <name val="ＭＳ Ｐゴシック"/>
      <family val="3"/>
      <charset val="128"/>
    </font>
    <font>
      <sz val="9"/>
      <color rgb="FF000000"/>
      <name val="MS UI Gothic"/>
      <family val="3"/>
      <charset val="128"/>
    </font>
    <font>
      <sz val="6"/>
      <name val="ＭＳ Ｐゴシック"/>
      <family val="3"/>
      <charset val="128"/>
      <scheme val="minor"/>
    </font>
    <font>
      <b/>
      <sz val="20"/>
      <name val="Meiryo UI"/>
      <family val="3"/>
      <charset val="128"/>
    </font>
    <font>
      <i/>
      <sz val="9"/>
      <color theme="0"/>
      <name val="Meiryo UI"/>
      <family val="3"/>
      <charset val="128"/>
    </font>
    <font>
      <sz val="7"/>
      <color theme="0" tint="-0.34998626667073579"/>
      <name val="Verdana"/>
      <family val="2"/>
    </font>
    <font>
      <b/>
      <sz val="10"/>
      <color rgb="FFFFFF00"/>
      <name val="Meiryo UI"/>
      <family val="3"/>
      <charset val="128"/>
    </font>
    <font>
      <b/>
      <sz val="12"/>
      <color theme="1"/>
      <name val="Meiryo UI"/>
      <family val="3"/>
      <charset val="128"/>
    </font>
    <font>
      <b/>
      <sz val="14"/>
      <name val="Meiryo UI"/>
      <family val="3"/>
      <charset val="128"/>
    </font>
    <font>
      <sz val="11"/>
      <name val="Verdana"/>
      <family val="2"/>
    </font>
    <font>
      <b/>
      <sz val="20"/>
      <name val="Verdana"/>
      <family val="2"/>
    </font>
    <font>
      <b/>
      <sz val="11"/>
      <color indexed="63"/>
      <name val="Meiryo UI"/>
      <family val="3"/>
      <charset val="128"/>
    </font>
    <font>
      <b/>
      <sz val="14"/>
      <name val="Verdana"/>
      <family val="2"/>
    </font>
    <font>
      <sz val="11"/>
      <color theme="1"/>
      <name val="Meiryo UI"/>
      <family val="2"/>
      <charset val="128"/>
    </font>
    <font>
      <sz val="10"/>
      <color theme="1"/>
      <name val="Meiryo"/>
      <family val="2"/>
      <charset val="128"/>
    </font>
    <font>
      <sz val="10"/>
      <color theme="1"/>
      <name val="Meiryo"/>
      <family val="3"/>
      <charset val="128"/>
    </font>
    <font>
      <u/>
      <sz val="10"/>
      <color theme="10"/>
      <name val="Meiryo"/>
      <family val="3"/>
      <charset val="128"/>
    </font>
    <font>
      <sz val="9"/>
      <color rgb="FF000000"/>
      <name val="ＭＳ Ｐゴシック"/>
      <family val="3"/>
      <charset val="128"/>
      <scheme val="minor"/>
    </font>
    <font>
      <b/>
      <sz val="14"/>
      <color theme="1"/>
      <name val="ＭＳ Ｐゴシック"/>
      <family val="3"/>
      <charset val="128"/>
      <scheme val="minor"/>
    </font>
    <font>
      <b/>
      <sz val="11"/>
      <color indexed="8"/>
      <name val="ＭＳ Ｐゴシック"/>
      <family val="3"/>
      <charset val="128"/>
    </font>
    <font>
      <b/>
      <sz val="20"/>
      <color rgb="FF00B0F0"/>
      <name val="Meiryo UI"/>
      <family val="3"/>
      <charset val="128"/>
    </font>
    <font>
      <sz val="8"/>
      <color theme="1"/>
      <name val="Meiryo UI"/>
      <family val="2"/>
      <charset val="128"/>
    </font>
    <font>
      <sz val="12"/>
      <name val="Verdana"/>
      <family val="2"/>
    </font>
    <font>
      <sz val="10"/>
      <name val="Meiryo UI"/>
      <family val="3"/>
      <charset val="128"/>
    </font>
    <font>
      <sz val="9"/>
      <name val="Meiryo UI"/>
      <family val="3"/>
      <charset val="128"/>
    </font>
    <font>
      <sz val="9"/>
      <color rgb="FF000000"/>
      <name val="Meiryo UI"/>
      <family val="3"/>
      <charset val="128"/>
    </font>
    <font>
      <b/>
      <sz val="11"/>
      <color indexed="9"/>
      <name val="Meiryo UI"/>
      <family val="3"/>
      <charset val="128"/>
    </font>
    <font>
      <sz val="11"/>
      <color theme="1"/>
      <name val="Arial"/>
      <family val="2"/>
    </font>
    <font>
      <sz val="9"/>
      <color theme="1"/>
      <name val="Arial"/>
      <family val="2"/>
    </font>
    <font>
      <b/>
      <sz val="10"/>
      <color theme="1"/>
      <name val="Arial"/>
      <family val="2"/>
    </font>
    <font>
      <sz val="11"/>
      <color theme="1"/>
      <name val="ＭＳ Ｐゴシック"/>
      <family val="3"/>
      <charset val="128"/>
    </font>
    <font>
      <sz val="9"/>
      <color rgb="FF000000"/>
      <name val="Arial"/>
      <family val="2"/>
    </font>
    <font>
      <sz val="9"/>
      <name val="Arial"/>
      <family val="2"/>
    </font>
    <font>
      <u/>
      <sz val="11"/>
      <color theme="10"/>
      <name val="Arial"/>
      <family val="2"/>
    </font>
    <font>
      <sz val="9"/>
      <color theme="1"/>
      <name val="ＭＳ Ｐゴシック"/>
      <family val="3"/>
      <charset val="128"/>
    </font>
    <font>
      <sz val="9"/>
      <color rgb="FF000000"/>
      <name val="ＭＳ Ｐゴシック"/>
      <family val="3"/>
      <charset val="128"/>
    </font>
    <font>
      <u/>
      <sz val="11"/>
      <color theme="10"/>
      <name val="ＭＳ Ｐゴシック"/>
      <family val="3"/>
      <charset val="128"/>
    </font>
    <font>
      <b/>
      <sz val="9"/>
      <color indexed="12"/>
      <name val="Verdana"/>
      <family val="2"/>
    </font>
    <font>
      <b/>
      <sz val="9"/>
      <color indexed="12"/>
      <name val="Meiryo UI"/>
      <family val="3"/>
      <charset val="128"/>
    </font>
    <font>
      <u/>
      <sz val="8"/>
      <color theme="10"/>
      <name val="Meiryo UI"/>
      <family val="3"/>
      <charset val="128"/>
    </font>
    <font>
      <b/>
      <sz val="20"/>
      <color indexed="8"/>
      <name val="Meiryo UI"/>
      <family val="3"/>
      <charset val="128"/>
    </font>
    <font>
      <sz val="9"/>
      <name val="游ゴシック"/>
      <family val="2"/>
      <charset val="128"/>
    </font>
  </fonts>
  <fills count="11">
    <fill>
      <patternFill patternType="none"/>
    </fill>
    <fill>
      <patternFill patternType="gray125"/>
    </fill>
    <fill>
      <patternFill patternType="solid">
        <fgColor theme="1"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rgb="FFFFFFFF"/>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8" tint="0.59999389629810485"/>
        <bgColor indexed="64"/>
      </patternFill>
    </fill>
  </fills>
  <borders count="110">
    <border>
      <left/>
      <right/>
      <top/>
      <bottom/>
      <diagonal/>
    </border>
    <border>
      <left/>
      <right/>
      <top style="hair">
        <color indexed="64"/>
      </top>
      <bottom/>
      <diagonal/>
    </border>
    <border>
      <left style="hair">
        <color indexed="64"/>
      </left>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theme="1" tint="0.24994659260841701"/>
      </left>
      <right/>
      <top/>
      <bottom/>
      <diagonal/>
    </border>
    <border>
      <left/>
      <right/>
      <top style="thin">
        <color theme="1" tint="0.24994659260841701"/>
      </top>
      <bottom style="thin">
        <color theme="1" tint="0.24994659260841701"/>
      </bottom>
      <diagonal/>
    </border>
    <border>
      <left/>
      <right/>
      <top/>
      <bottom style="thick">
        <color rgb="FFFF0000"/>
      </bottom>
      <diagonal/>
    </border>
    <border>
      <left/>
      <right/>
      <top style="thick">
        <color rgb="FFFF0000"/>
      </top>
      <bottom/>
      <diagonal/>
    </border>
    <border>
      <left/>
      <right/>
      <top/>
      <bottom style="thin">
        <color theme="1" tint="0.24994659260841701"/>
      </bottom>
      <diagonal/>
    </border>
    <border>
      <left style="hair">
        <color theme="1" tint="0.24994659260841701"/>
      </left>
      <right/>
      <top style="hair">
        <color theme="1" tint="0.24994659260841701"/>
      </top>
      <bottom/>
      <diagonal/>
    </border>
    <border>
      <left style="thin">
        <color theme="1" tint="0.24994659260841701"/>
      </left>
      <right/>
      <top style="thin">
        <color theme="1" tint="0.24994659260841701"/>
      </top>
      <bottom style="thin">
        <color theme="1" tint="0.24994659260841701"/>
      </bottom>
      <diagonal/>
    </border>
    <border>
      <left/>
      <right style="thick">
        <color rgb="FFFF0000"/>
      </right>
      <top style="thin">
        <color theme="1" tint="0.24994659260841701"/>
      </top>
      <bottom style="thin">
        <color theme="1" tint="0.24994659260841701"/>
      </bottom>
      <diagonal/>
    </border>
    <border>
      <left style="thin">
        <color theme="1" tint="0.24994659260841701"/>
      </left>
      <right/>
      <top style="hair">
        <color indexed="64"/>
      </top>
      <bottom style="hair">
        <color indexed="64"/>
      </bottom>
      <diagonal/>
    </border>
    <border>
      <left style="thick">
        <color rgb="FFFF0000"/>
      </left>
      <right/>
      <top style="hair">
        <color indexed="64"/>
      </top>
      <bottom style="hair">
        <color indexed="64"/>
      </bottom>
      <diagonal/>
    </border>
    <border>
      <left/>
      <right style="thin">
        <color theme="1" tint="0.24994659260841701"/>
      </right>
      <top style="thin">
        <color theme="1" tint="0.24994659260841701"/>
      </top>
      <bottom style="thin">
        <color theme="1" tint="0.24994659260841701"/>
      </bottom>
      <diagonal/>
    </border>
    <border>
      <left/>
      <right style="thick">
        <color rgb="FFFF0000"/>
      </right>
      <top style="hair">
        <color indexed="64"/>
      </top>
      <bottom style="hair">
        <color indexed="64"/>
      </bottom>
      <diagonal/>
    </border>
    <border>
      <left/>
      <right style="thick">
        <color rgb="FFFF0000"/>
      </right>
      <top/>
      <bottom style="hair">
        <color indexed="64"/>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hair">
        <color theme="0"/>
      </left>
      <right/>
      <top style="thin">
        <color theme="1" tint="0.24994659260841701"/>
      </top>
      <bottom/>
      <diagonal/>
    </border>
    <border>
      <left style="hair">
        <color theme="0"/>
      </left>
      <right/>
      <top/>
      <bottom style="thick">
        <color rgb="FFFF0000"/>
      </bottom>
      <diagonal/>
    </border>
    <border>
      <left/>
      <right style="hair">
        <color theme="0"/>
      </right>
      <top style="thin">
        <color theme="1" tint="0.24994659260841701"/>
      </top>
      <bottom/>
      <diagonal/>
    </border>
    <border>
      <left/>
      <right style="hair">
        <color theme="0"/>
      </right>
      <top/>
      <bottom/>
      <diagonal/>
    </border>
    <border>
      <left style="thick">
        <color rgb="FFFF0000"/>
      </left>
      <right/>
      <top style="thick">
        <color rgb="FFFF0000"/>
      </top>
      <bottom style="hair">
        <color theme="1" tint="0.24994659260841701"/>
      </bottom>
      <diagonal/>
    </border>
    <border>
      <left/>
      <right style="thick">
        <color rgb="FFFF0000"/>
      </right>
      <top style="thick">
        <color rgb="FFFF0000"/>
      </top>
      <bottom style="hair">
        <color theme="1" tint="0.24994659260841701"/>
      </bottom>
      <diagonal/>
    </border>
    <border>
      <left style="thick">
        <color rgb="FFFF0000"/>
      </left>
      <right/>
      <top style="hair">
        <color theme="1" tint="0.24994659260841701"/>
      </top>
      <bottom style="hair">
        <color theme="1" tint="0.24994659260841701"/>
      </bottom>
      <diagonal/>
    </border>
    <border>
      <left/>
      <right style="thick">
        <color rgb="FFFF0000"/>
      </right>
      <top style="hair">
        <color theme="1" tint="0.24994659260841701"/>
      </top>
      <bottom style="hair">
        <color theme="1" tint="0.24994659260841701"/>
      </bottom>
      <diagonal/>
    </border>
    <border>
      <left style="thick">
        <color rgb="FFFF0000"/>
      </left>
      <right/>
      <top style="hair">
        <color theme="1" tint="0.24994659260841701"/>
      </top>
      <bottom style="thick">
        <color rgb="FFFF0000"/>
      </bottom>
      <diagonal/>
    </border>
    <border>
      <left/>
      <right style="thick">
        <color rgb="FFFF0000"/>
      </right>
      <top style="hair">
        <color theme="1" tint="0.24994659260841701"/>
      </top>
      <bottom style="thick">
        <color rgb="FFFF0000"/>
      </bottom>
      <diagonal/>
    </border>
    <border>
      <left style="hair">
        <color theme="1" tint="0.24994659260841701"/>
      </left>
      <right/>
      <top style="thin">
        <color theme="1" tint="0.24994659260841701"/>
      </top>
      <bottom style="thin">
        <color theme="1" tint="0.24994659260841701"/>
      </bottom>
      <diagonal/>
    </border>
    <border>
      <left/>
      <right/>
      <top style="thin">
        <color theme="0" tint="-0.249977111117893"/>
      </top>
      <bottom/>
      <diagonal/>
    </border>
    <border>
      <left/>
      <right style="hair">
        <color theme="1" tint="0.24994659260841701"/>
      </right>
      <top style="thin">
        <color theme="1" tint="0.24994659260841701"/>
      </top>
      <bottom style="thin">
        <color theme="1" tint="0.24994659260841701"/>
      </bottom>
      <diagonal/>
    </border>
    <border>
      <left/>
      <right/>
      <top style="thin">
        <color theme="1" tint="0.24994659260841701"/>
      </top>
      <bottom style="hair">
        <color theme="1" tint="0.24994659260841701"/>
      </bottom>
      <diagonal/>
    </border>
    <border>
      <left/>
      <right style="thin">
        <color theme="1" tint="0.24994659260841701"/>
      </right>
      <top/>
      <bottom/>
      <diagonal/>
    </border>
    <border>
      <left style="thin">
        <color theme="1" tint="0.24994659260841701"/>
      </left>
      <right/>
      <top style="thin">
        <color theme="1" tint="0.24994659260841701"/>
      </top>
      <bottom style="hair">
        <color theme="1" tint="0.24994659260841701"/>
      </bottom>
      <diagonal/>
    </border>
    <border>
      <left/>
      <right style="hair">
        <color theme="1" tint="0.24994659260841701"/>
      </right>
      <top style="thin">
        <color theme="1" tint="0.24994659260841701"/>
      </top>
      <bottom style="hair">
        <color theme="1" tint="0.24994659260841701"/>
      </bottom>
      <diagonal/>
    </border>
    <border>
      <left style="thin">
        <color theme="1" tint="0.24994659260841701"/>
      </left>
      <right/>
      <top/>
      <bottom style="thin">
        <color theme="1" tint="0.24994659260841701"/>
      </bottom>
      <diagonal/>
    </border>
    <border>
      <left/>
      <right style="thin">
        <color theme="1" tint="0.24994659260841701"/>
      </right>
      <top/>
      <bottom style="thin">
        <color theme="1" tint="0.24994659260841701"/>
      </bottom>
      <diagonal/>
    </border>
    <border>
      <left style="thin">
        <color theme="1" tint="0.24994659260841701"/>
      </left>
      <right style="hair">
        <color theme="1" tint="0.24994659260841701"/>
      </right>
      <top style="hair">
        <color theme="1" tint="0.24994659260841701"/>
      </top>
      <bottom style="thin">
        <color theme="1" tint="0.24994659260841701"/>
      </bottom>
      <diagonal/>
    </border>
    <border>
      <left style="hair">
        <color theme="1" tint="0.24994659260841701"/>
      </left>
      <right style="hair">
        <color theme="1" tint="0.24994659260841701"/>
      </right>
      <top style="hair">
        <color theme="1" tint="0.24994659260841701"/>
      </top>
      <bottom style="thin">
        <color theme="1" tint="0.24994659260841701"/>
      </bottom>
      <diagonal/>
    </border>
    <border>
      <left style="hair">
        <color theme="0"/>
      </left>
      <right/>
      <top/>
      <bottom/>
      <diagonal/>
    </border>
    <border>
      <left style="thick">
        <color rgb="FFFF0000"/>
      </left>
      <right/>
      <top style="thick">
        <color rgb="FFFF0000"/>
      </top>
      <bottom/>
      <diagonal/>
    </border>
    <border>
      <left style="thick">
        <color rgb="FFFF0000"/>
      </left>
      <right/>
      <top/>
      <bottom style="thick">
        <color rgb="FFFF0000"/>
      </bottom>
      <diagonal/>
    </border>
    <border>
      <left/>
      <right style="hair">
        <color indexed="64"/>
      </right>
      <top style="hair">
        <color indexed="64"/>
      </top>
      <bottom/>
      <diagonal/>
    </border>
    <border>
      <left/>
      <right style="hair">
        <color theme="0"/>
      </right>
      <top/>
      <bottom style="thick">
        <color rgb="FFFF0000"/>
      </bottom>
      <diagonal/>
    </border>
    <border>
      <left/>
      <right style="thick">
        <color rgb="FFFF0000"/>
      </right>
      <top style="thick">
        <color rgb="FFFF0000"/>
      </top>
      <bottom/>
      <diagonal/>
    </border>
    <border>
      <left/>
      <right style="thick">
        <color rgb="FFFF0000"/>
      </right>
      <top/>
      <bottom style="thick">
        <color rgb="FFFF0000"/>
      </bottom>
      <diagonal/>
    </border>
    <border>
      <left style="thick">
        <color rgb="FFFF0000"/>
      </left>
      <right/>
      <top style="thick">
        <color rgb="FFFF0000"/>
      </top>
      <bottom style="hair">
        <color indexed="64"/>
      </bottom>
      <diagonal/>
    </border>
    <border>
      <left/>
      <right/>
      <top style="thick">
        <color rgb="FFFF0000"/>
      </top>
      <bottom style="hair">
        <color indexed="64"/>
      </bottom>
      <diagonal/>
    </border>
    <border>
      <left/>
      <right style="thick">
        <color rgb="FFFF0000"/>
      </right>
      <top style="thick">
        <color rgb="FFFF0000"/>
      </top>
      <bottom style="hair">
        <color indexed="64"/>
      </bottom>
      <diagonal/>
    </border>
    <border>
      <left style="thick">
        <color rgb="FFFF0000"/>
      </left>
      <right/>
      <top/>
      <bottom style="hair">
        <color indexed="64"/>
      </bottom>
      <diagonal/>
    </border>
    <border>
      <left style="thick">
        <color rgb="FFFF0000"/>
      </left>
      <right/>
      <top style="hair">
        <color indexed="64"/>
      </top>
      <bottom style="thick">
        <color rgb="FFFF0000"/>
      </bottom>
      <diagonal/>
    </border>
    <border>
      <left/>
      <right/>
      <top style="hair">
        <color indexed="64"/>
      </top>
      <bottom style="thick">
        <color rgb="FFFF0000"/>
      </bottom>
      <diagonal/>
    </border>
    <border>
      <left/>
      <right style="thick">
        <color rgb="FFFF0000"/>
      </right>
      <top style="hair">
        <color indexed="64"/>
      </top>
      <bottom style="thick">
        <color rgb="FFFF0000"/>
      </bottom>
      <diagonal/>
    </border>
    <border>
      <left style="thick">
        <color rgb="FFFF0000"/>
      </left>
      <right/>
      <top style="hair">
        <color indexed="64"/>
      </top>
      <bottom/>
      <diagonal/>
    </border>
    <border>
      <left/>
      <right style="thick">
        <color rgb="FFFF0000"/>
      </right>
      <top style="hair">
        <color indexed="64"/>
      </top>
      <bottom/>
      <diagonal/>
    </border>
    <border>
      <left style="thin">
        <color theme="1" tint="0.24994659260841701"/>
      </left>
      <right style="hair">
        <color theme="1" tint="0.24994659260841701"/>
      </right>
      <top style="hair">
        <color theme="1" tint="0.24994659260841701"/>
      </top>
      <bottom/>
      <diagonal/>
    </border>
    <border>
      <left style="hair">
        <color theme="1" tint="0.24994659260841701"/>
      </left>
      <right style="hair">
        <color theme="1" tint="0.24994659260841701"/>
      </right>
      <top style="hair">
        <color theme="1" tint="0.24994659260841701"/>
      </top>
      <bottom/>
      <diagonal/>
    </border>
    <border>
      <left/>
      <right style="thin">
        <color theme="0" tint="-0.249977111117893"/>
      </right>
      <top/>
      <bottom style="hair">
        <color indexed="64"/>
      </bottom>
      <diagonal/>
    </border>
    <border>
      <left style="hair">
        <color theme="1" tint="0.24994659260841701"/>
      </left>
      <right/>
      <top style="hair">
        <color theme="1" tint="0.24994659260841701"/>
      </top>
      <bottom style="thin">
        <color theme="1" tint="0.24994659260841701"/>
      </bottom>
      <diagonal/>
    </border>
    <border>
      <left style="hair">
        <color theme="1" tint="0.24994659260841701"/>
      </left>
      <right/>
      <top style="thin">
        <color theme="1" tint="0.2499465926084170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hair">
        <color theme="1" tint="0.24994659260841701"/>
      </top>
      <bottom style="thin">
        <color auto="1"/>
      </bottom>
      <diagonal/>
    </border>
    <border>
      <left/>
      <right/>
      <top style="hair">
        <color theme="1" tint="0.24994659260841701"/>
      </top>
      <bottom style="thin">
        <color auto="1"/>
      </bottom>
      <diagonal/>
    </border>
    <border>
      <left/>
      <right style="thin">
        <color auto="1"/>
      </right>
      <top style="hair">
        <color theme="1" tint="0.24994659260841701"/>
      </top>
      <bottom style="thin">
        <color auto="1"/>
      </bottom>
      <diagonal/>
    </border>
    <border>
      <left style="thin">
        <color theme="1" tint="0.24994659260841701"/>
      </left>
      <right/>
      <top style="thin">
        <color theme="1" tint="0.24994659260841701"/>
      </top>
      <bottom style="thin">
        <color indexed="64"/>
      </bottom>
      <diagonal/>
    </border>
    <border>
      <left/>
      <right/>
      <top style="thin">
        <color theme="1" tint="0.24994659260841701"/>
      </top>
      <bottom style="thin">
        <color indexed="64"/>
      </bottom>
      <diagonal/>
    </border>
    <border>
      <left/>
      <right style="hair">
        <color theme="1" tint="0.24994659260841701"/>
      </right>
      <top style="thin">
        <color theme="1" tint="0.24994659260841701"/>
      </top>
      <bottom style="thin">
        <color indexed="64"/>
      </bottom>
      <diagonal/>
    </border>
    <border>
      <left style="hair">
        <color theme="1" tint="0.24994659260841701"/>
      </left>
      <right/>
      <top style="thin">
        <color theme="1" tint="0.24994659260841701"/>
      </top>
      <bottom style="thin">
        <color indexed="64"/>
      </bottom>
      <diagonal/>
    </border>
    <border>
      <left/>
      <right style="thin">
        <color theme="1" tint="0.24994659260841701"/>
      </right>
      <top style="thin">
        <color theme="1" tint="0.24994659260841701"/>
      </top>
      <bottom style="thin">
        <color indexed="64"/>
      </bottom>
      <diagonal/>
    </border>
    <border>
      <left style="thin">
        <color theme="1" tint="0.24994659260841701"/>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thin">
        <color theme="1" tint="0.24994659260841701"/>
      </left>
      <right/>
      <top/>
      <bottom style="thin">
        <color indexed="64"/>
      </bottom>
      <diagonal/>
    </border>
    <border>
      <left/>
      <right/>
      <top/>
      <bottom style="thin">
        <color indexed="64"/>
      </bottom>
      <diagonal/>
    </border>
    <border>
      <left/>
      <right style="thick">
        <color rgb="FFFF0000"/>
      </right>
      <top/>
      <bottom style="thin">
        <color indexed="64"/>
      </bottom>
      <diagonal/>
    </border>
    <border>
      <left/>
      <right style="thin">
        <color indexed="64"/>
      </right>
      <top/>
      <bottom/>
      <diagonal/>
    </border>
    <border>
      <left style="thin">
        <color rgb="FFC6C6C6"/>
      </left>
      <right style="thin">
        <color rgb="FFC6C6C6"/>
      </right>
      <top style="thin">
        <color rgb="FFC6C6C6"/>
      </top>
      <bottom style="thin">
        <color rgb="FFC6C6C6"/>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
      <left style="thick">
        <color rgb="FFFF0000"/>
      </left>
      <right/>
      <top style="hair">
        <color theme="1"/>
      </top>
      <bottom style="hair">
        <color theme="1" tint="0.24994659260841701"/>
      </bottom>
      <diagonal/>
    </border>
    <border>
      <left/>
      <right/>
      <top style="hair">
        <color theme="1"/>
      </top>
      <bottom style="hair">
        <color theme="1" tint="0.24994659260841701"/>
      </bottom>
      <diagonal/>
    </border>
    <border>
      <left/>
      <right style="hair">
        <color theme="1"/>
      </right>
      <top style="hair">
        <color theme="1"/>
      </top>
      <bottom style="hair">
        <color theme="1" tint="0.24994659260841701"/>
      </bottom>
      <diagonal/>
    </border>
    <border>
      <left/>
      <right style="thin">
        <color theme="1" tint="0.24994659260841701"/>
      </right>
      <top style="hair">
        <color indexed="64"/>
      </top>
      <bottom style="hair">
        <color indexed="64"/>
      </bottom>
      <diagonal/>
    </border>
    <border>
      <left style="thick">
        <color rgb="FFFF0000"/>
      </left>
      <right/>
      <top style="hair">
        <color theme="1"/>
      </top>
      <bottom style="thin">
        <color indexed="64"/>
      </bottom>
      <diagonal/>
    </border>
    <border>
      <left/>
      <right/>
      <top style="hair">
        <color theme="1"/>
      </top>
      <bottom style="thin">
        <color indexed="64"/>
      </bottom>
      <diagonal/>
    </border>
    <border>
      <left/>
      <right style="hair">
        <color theme="1"/>
      </right>
      <top style="hair">
        <color theme="1"/>
      </top>
      <bottom style="thin">
        <color indexed="64"/>
      </bottom>
      <diagonal/>
    </border>
    <border>
      <left/>
      <right style="thin">
        <color theme="1" tint="0.24994659260841701"/>
      </right>
      <top style="hair">
        <color indexed="64"/>
      </top>
      <bottom style="thin">
        <color indexed="64"/>
      </bottom>
      <diagonal/>
    </border>
    <border>
      <left style="thin">
        <color indexed="64"/>
      </left>
      <right style="thin">
        <color indexed="64"/>
      </right>
      <top/>
      <bottom style="thin">
        <color indexed="64"/>
      </bottom>
      <diagonal/>
    </border>
    <border>
      <left style="thin">
        <color theme="1" tint="0.24994659260841701"/>
      </left>
      <right/>
      <top/>
      <bottom style="hair">
        <color theme="1" tint="0.24994659260841701"/>
      </bottom>
      <diagonal/>
    </border>
    <border>
      <left/>
      <right/>
      <top/>
      <bottom style="hair">
        <color theme="1" tint="0.24994659260841701"/>
      </bottom>
      <diagonal/>
    </border>
    <border>
      <left/>
      <right style="thick">
        <color rgb="FFFF0000"/>
      </right>
      <top/>
      <bottom style="hair">
        <color theme="1" tint="0.24994659260841701"/>
      </bottom>
      <diagonal/>
    </border>
    <border>
      <left/>
      <right/>
      <top style="thick">
        <color rgb="FFFF0000"/>
      </top>
      <bottom style="hair">
        <color theme="1" tint="0.24994659260841701"/>
      </bottom>
      <diagonal/>
    </border>
    <border>
      <left style="hair">
        <color theme="1"/>
      </left>
      <right/>
      <top style="hair">
        <color indexed="64"/>
      </top>
      <bottom style="thin">
        <color indexed="64"/>
      </bottom>
      <diagonal/>
    </border>
  </borders>
  <cellStyleXfs count="6">
    <xf numFmtId="0" fontId="0" fillId="0" borderId="0"/>
    <xf numFmtId="0" fontId="28" fillId="0" borderId="0" applyNumberFormat="0" applyFill="0" applyBorder="0" applyAlignment="0" applyProtection="0"/>
    <xf numFmtId="38" fontId="27" fillId="0" borderId="0" applyFont="0" applyFill="0" applyBorder="0" applyAlignment="0" applyProtection="0">
      <alignment vertical="center"/>
    </xf>
    <xf numFmtId="6" fontId="29" fillId="0" borderId="0" applyFont="0" applyFill="0" applyBorder="0" applyAlignment="0" applyProtection="0">
      <alignment vertical="center"/>
    </xf>
    <xf numFmtId="0" fontId="27" fillId="0" borderId="0">
      <alignment vertical="center"/>
    </xf>
    <xf numFmtId="0" fontId="30" fillId="0" borderId="0">
      <alignment vertical="center"/>
    </xf>
  </cellStyleXfs>
  <cellXfs count="344">
    <xf numFmtId="0" fontId="0" fillId="0" borderId="0" xfId="0"/>
    <xf numFmtId="0" fontId="31" fillId="0" borderId="0" xfId="0" applyFont="1" applyBorder="1"/>
    <xf numFmtId="0" fontId="31" fillId="0" borderId="0" xfId="0" applyFont="1"/>
    <xf numFmtId="0" fontId="32" fillId="0" borderId="0" xfId="0" applyFont="1" applyBorder="1" applyAlignment="1" applyProtection="1">
      <alignment vertical="center"/>
    </xf>
    <xf numFmtId="0" fontId="0" fillId="0" borderId="0" xfId="0" applyBorder="1"/>
    <xf numFmtId="0" fontId="6" fillId="0" borderId="0" xfId="0" applyFont="1" applyFill="1" applyBorder="1" applyAlignment="1" applyProtection="1">
      <alignment vertical="center" wrapText="1"/>
    </xf>
    <xf numFmtId="0" fontId="33" fillId="0" borderId="0" xfId="0" applyFont="1" applyFill="1" applyBorder="1" applyAlignment="1" applyProtection="1">
      <alignment horizontal="center" vertical="center" wrapText="1"/>
    </xf>
    <xf numFmtId="0" fontId="34" fillId="0" borderId="0" xfId="0" applyFont="1" applyFill="1" applyBorder="1" applyAlignment="1" applyProtection="1">
      <alignment vertical="center" wrapText="1"/>
    </xf>
    <xf numFmtId="0" fontId="33" fillId="0" borderId="0" xfId="0" applyFont="1" applyBorder="1" applyAlignment="1" applyProtection="1">
      <alignment horizontal="center" vertical="center" wrapText="1"/>
    </xf>
    <xf numFmtId="0" fontId="0" fillId="0" borderId="0" xfId="0" applyBorder="1" applyAlignment="1">
      <alignment horizontal="center"/>
    </xf>
    <xf numFmtId="0" fontId="0" fillId="0" borderId="0" xfId="0" applyAlignment="1">
      <alignment horizontal="center"/>
    </xf>
    <xf numFmtId="0" fontId="32" fillId="0" borderId="0" xfId="0" applyFont="1" applyBorder="1"/>
    <xf numFmtId="0" fontId="32" fillId="0" borderId="0" xfId="0" applyFont="1"/>
    <xf numFmtId="0" fontId="35" fillId="0" borderId="0" xfId="0" applyFont="1" applyBorder="1" applyAlignment="1">
      <alignment vertical="center" wrapText="1"/>
    </xf>
    <xf numFmtId="0" fontId="9" fillId="0" borderId="0" xfId="0" applyFont="1" applyAlignment="1">
      <alignment vertical="center" wrapText="1"/>
    </xf>
    <xf numFmtId="0" fontId="0" fillId="0" borderId="0" xfId="0" applyProtection="1"/>
    <xf numFmtId="14" fontId="32" fillId="0" borderId="0" xfId="0" applyNumberFormat="1" applyFont="1" applyBorder="1" applyAlignment="1" applyProtection="1">
      <alignment horizontal="center" vertical="center"/>
    </xf>
    <xf numFmtId="0" fontId="36" fillId="0" borderId="0" xfId="0" applyFont="1" applyBorder="1" applyAlignment="1" applyProtection="1">
      <alignment vertical="center"/>
    </xf>
    <xf numFmtId="178" fontId="34" fillId="0" borderId="0" xfId="0" applyNumberFormat="1" applyFont="1" applyBorder="1" applyAlignment="1" applyProtection="1">
      <alignment horizontal="left" vertical="center"/>
    </xf>
    <xf numFmtId="0" fontId="37" fillId="0" borderId="0" xfId="0" applyFont="1" applyBorder="1" applyAlignment="1" applyProtection="1">
      <alignment vertical="center" wrapText="1"/>
    </xf>
    <xf numFmtId="0" fontId="31" fillId="0" borderId="0" xfId="0" applyFont="1" applyBorder="1" applyAlignment="1">
      <alignment vertical="center"/>
    </xf>
    <xf numFmtId="0" fontId="31" fillId="0" borderId="0" xfId="0" applyFont="1" applyAlignment="1">
      <alignment vertical="center"/>
    </xf>
    <xf numFmtId="0" fontId="0" fillId="0" borderId="0" xfId="0" applyAlignment="1">
      <alignment vertical="center"/>
    </xf>
    <xf numFmtId="0" fontId="38" fillId="0" borderId="0" xfId="0" applyFont="1" applyAlignment="1" applyProtection="1"/>
    <xf numFmtId="0" fontId="1" fillId="0" borderId="0" xfId="0" applyFont="1" applyAlignment="1" applyProtection="1"/>
    <xf numFmtId="0" fontId="39" fillId="0" borderId="12" xfId="0" applyFont="1" applyBorder="1" applyAlignment="1">
      <alignment vertical="top"/>
    </xf>
    <xf numFmtId="0" fontId="39" fillId="0" borderId="13" xfId="0" applyFont="1" applyBorder="1" applyAlignment="1">
      <alignment vertical="center"/>
    </xf>
    <xf numFmtId="0" fontId="39" fillId="0" borderId="14" xfId="0" applyFont="1" applyBorder="1" applyAlignment="1">
      <alignment vertical="top"/>
    </xf>
    <xf numFmtId="0" fontId="39" fillId="0" borderId="13" xfId="0" applyFont="1" applyBorder="1" applyAlignment="1">
      <alignment vertical="top"/>
    </xf>
    <xf numFmtId="0" fontId="39" fillId="0" borderId="14" xfId="0" applyFont="1" applyBorder="1" applyAlignment="1">
      <alignment vertical="center"/>
    </xf>
    <xf numFmtId="0" fontId="0" fillId="0" borderId="0" xfId="0" applyBorder="1" applyAlignment="1"/>
    <xf numFmtId="0" fontId="0" fillId="0" borderId="0" xfId="0" applyAlignment="1"/>
    <xf numFmtId="0" fontId="40" fillId="0" borderId="15" xfId="0" applyFont="1" applyFill="1" applyBorder="1" applyAlignment="1" applyProtection="1">
      <alignment vertical="center"/>
    </xf>
    <xf numFmtId="0" fontId="40" fillId="0" borderId="16" xfId="0" applyFont="1" applyFill="1" applyBorder="1" applyAlignment="1" applyProtection="1">
      <alignment vertical="center"/>
    </xf>
    <xf numFmtId="38" fontId="41" fillId="0" borderId="16" xfId="2" applyFont="1" applyFill="1" applyBorder="1" applyAlignment="1" applyProtection="1">
      <alignment vertical="center" wrapText="1"/>
    </xf>
    <xf numFmtId="177" fontId="41" fillId="0" borderId="16" xfId="2" applyNumberFormat="1" applyFont="1" applyFill="1" applyBorder="1" applyAlignment="1" applyProtection="1">
      <alignment vertical="center" wrapText="1"/>
    </xf>
    <xf numFmtId="180" fontId="41" fillId="0" borderId="16" xfId="2" applyNumberFormat="1" applyFont="1" applyFill="1" applyBorder="1" applyAlignment="1" applyProtection="1">
      <alignment vertical="center" wrapText="1"/>
    </xf>
    <xf numFmtId="177" fontId="35" fillId="0" borderId="16" xfId="3" applyNumberFormat="1" applyFont="1" applyFill="1" applyBorder="1" applyAlignment="1" applyProtection="1">
      <alignment vertical="center" shrinkToFit="1"/>
    </xf>
    <xf numFmtId="0" fontId="34" fillId="0" borderId="16" xfId="0" applyFont="1" applyFill="1" applyBorder="1" applyAlignment="1">
      <alignment vertical="center"/>
    </xf>
    <xf numFmtId="0" fontId="34" fillId="0" borderId="17" xfId="0" applyFont="1" applyFill="1" applyBorder="1" applyAlignment="1">
      <alignment vertical="center"/>
    </xf>
    <xf numFmtId="177" fontId="42" fillId="0" borderId="0" xfId="3" applyNumberFormat="1" applyFont="1" applyBorder="1" applyAlignment="1" applyProtection="1">
      <alignment horizontal="center" vertical="center" shrinkToFit="1"/>
    </xf>
    <xf numFmtId="0" fontId="43" fillId="0" borderId="0" xfId="0" applyFont="1" applyFill="1" applyAlignment="1" applyProtection="1">
      <alignment horizontal="left" vertical="top"/>
    </xf>
    <xf numFmtId="0" fontId="37" fillId="0" borderId="0" xfId="0" applyFont="1" applyAlignment="1">
      <alignment vertical="top"/>
    </xf>
    <xf numFmtId="0" fontId="39" fillId="0" borderId="13" xfId="0" applyFont="1" applyBorder="1" applyAlignment="1">
      <alignment horizontal="right" vertical="center"/>
    </xf>
    <xf numFmtId="0" fontId="44" fillId="0" borderId="18" xfId="0" applyFont="1" applyFill="1" applyBorder="1" applyAlignment="1" applyProtection="1">
      <alignment vertical="center" wrapText="1"/>
    </xf>
    <xf numFmtId="0" fontId="32" fillId="0" borderId="0" xfId="5" applyFont="1" applyBorder="1" applyAlignment="1" applyProtection="1">
      <alignment vertical="center"/>
    </xf>
    <xf numFmtId="0" fontId="34" fillId="0" borderId="18" xfId="5" applyFont="1" applyFill="1" applyBorder="1" applyAlignment="1" applyProtection="1">
      <alignment vertical="center" wrapText="1"/>
    </xf>
    <xf numFmtId="0" fontId="0" fillId="0" borderId="0" xfId="0" applyBorder="1" applyProtection="1"/>
    <xf numFmtId="0" fontId="36" fillId="0" borderId="0" xfId="5" applyFont="1" applyBorder="1" applyAlignment="1" applyProtection="1">
      <alignment vertical="center"/>
    </xf>
    <xf numFmtId="0" fontId="46" fillId="2" borderId="19" xfId="0" applyFont="1" applyFill="1" applyBorder="1" applyAlignment="1" applyProtection="1">
      <alignment vertical="center"/>
    </xf>
    <xf numFmtId="0" fontId="0" fillId="0" borderId="0" xfId="0" applyFont="1"/>
    <xf numFmtId="0" fontId="0" fillId="0" borderId="0" xfId="0" applyFont="1" applyAlignment="1">
      <alignment horizontal="center"/>
    </xf>
    <xf numFmtId="38" fontId="42" fillId="0" borderId="0" xfId="2" applyFont="1" applyFill="1" applyBorder="1" applyAlignment="1" applyProtection="1">
      <alignment vertical="center"/>
    </xf>
    <xf numFmtId="38" fontId="42" fillId="0" borderId="0" xfId="2" applyFont="1" applyBorder="1" applyAlignment="1" applyProtection="1">
      <alignment vertical="center"/>
    </xf>
    <xf numFmtId="0" fontId="47" fillId="0" borderId="0" xfId="0" applyFont="1" applyBorder="1"/>
    <xf numFmtId="0" fontId="47" fillId="0" borderId="0" xfId="0" applyFont="1"/>
    <xf numFmtId="0" fontId="40" fillId="0" borderId="0" xfId="0" applyFont="1"/>
    <xf numFmtId="0" fontId="48" fillId="0" borderId="0" xfId="0" applyFont="1" applyAlignment="1">
      <alignment horizontal="left"/>
    </xf>
    <xf numFmtId="0" fontId="40" fillId="0" borderId="0" xfId="5" applyFont="1" applyBorder="1" applyAlignment="1" applyProtection="1">
      <alignment vertical="center"/>
    </xf>
    <xf numFmtId="0" fontId="49" fillId="0" borderId="0" xfId="0" applyFont="1" applyAlignment="1">
      <alignment horizontal="left"/>
    </xf>
    <xf numFmtId="0" fontId="50" fillId="0" borderId="0" xfId="5" applyFont="1" applyBorder="1" applyAlignment="1" applyProtection="1">
      <alignment vertical="center"/>
    </xf>
    <xf numFmtId="0" fontId="50" fillId="0" borderId="0" xfId="0" applyFont="1"/>
    <xf numFmtId="0" fontId="51" fillId="0" borderId="0" xfId="0" applyFont="1"/>
    <xf numFmtId="0" fontId="52" fillId="0" borderId="0" xfId="0" applyFont="1" applyAlignment="1">
      <alignment horizontal="left"/>
    </xf>
    <xf numFmtId="0" fontId="53" fillId="0" borderId="0" xfId="0" applyFont="1" applyAlignment="1">
      <alignment horizontal="left"/>
    </xf>
    <xf numFmtId="0" fontId="54" fillId="0" borderId="0" xfId="0" applyFont="1" applyAlignment="1">
      <alignment horizontal="left"/>
    </xf>
    <xf numFmtId="0" fontId="32" fillId="0" borderId="0" xfId="5" applyFont="1" applyBorder="1" applyAlignment="1" applyProtection="1">
      <alignment vertical="center" wrapText="1"/>
    </xf>
    <xf numFmtId="0" fontId="55" fillId="0" borderId="0" xfId="5" applyFont="1" applyBorder="1" applyAlignment="1" applyProtection="1">
      <alignment vertical="center" wrapText="1"/>
    </xf>
    <xf numFmtId="0" fontId="23" fillId="0" borderId="0" xfId="0" applyFont="1" applyFill="1" applyBorder="1" applyAlignment="1" applyProtection="1">
      <alignment horizontal="center" vertical="center" wrapText="1"/>
    </xf>
    <xf numFmtId="0" fontId="4" fillId="0" borderId="0" xfId="0" applyFont="1" applyFill="1" applyBorder="1" applyAlignment="1" applyProtection="1">
      <alignment vertical="center" wrapText="1"/>
    </xf>
    <xf numFmtId="0" fontId="4" fillId="0" borderId="0" xfId="0" applyFont="1" applyFill="1" applyBorder="1" applyAlignment="1" applyProtection="1">
      <alignment horizontal="center" vertical="center" wrapText="1"/>
    </xf>
    <xf numFmtId="0" fontId="34" fillId="0" borderId="20" xfId="0" applyFont="1" applyFill="1" applyBorder="1" applyAlignment="1" applyProtection="1">
      <alignment horizontal="center" vertical="center" wrapText="1"/>
    </xf>
    <xf numFmtId="38" fontId="32" fillId="0" borderId="0" xfId="2" applyFont="1" applyBorder="1" applyAlignment="1" applyProtection="1">
      <alignment horizontal="center" vertical="center"/>
    </xf>
    <xf numFmtId="38" fontId="42" fillId="0" borderId="0" xfId="2" applyFont="1" applyBorder="1" applyAlignment="1" applyProtection="1">
      <alignment horizontal="center" vertical="center" shrinkToFit="1"/>
    </xf>
    <xf numFmtId="0" fontId="55" fillId="0" borderId="0" xfId="5" applyFont="1" applyBorder="1" applyAlignment="1" applyProtection="1">
      <alignment vertical="center" wrapText="1"/>
    </xf>
    <xf numFmtId="0" fontId="33" fillId="0" borderId="21" xfId="0" applyFont="1" applyFill="1" applyBorder="1" applyAlignment="1" applyProtection="1">
      <alignment horizontal="center" vertical="center" wrapText="1"/>
    </xf>
    <xf numFmtId="0" fontId="47" fillId="0" borderId="0" xfId="0" applyFont="1" applyProtection="1"/>
    <xf numFmtId="38" fontId="22" fillId="0" borderId="0" xfId="2" applyFont="1" applyFill="1" applyBorder="1" applyAlignment="1" applyProtection="1">
      <alignment vertical="center" wrapText="1"/>
    </xf>
    <xf numFmtId="0" fontId="32" fillId="0" borderId="0" xfId="0" applyFont="1" applyFill="1" applyBorder="1" applyAlignment="1" applyProtection="1">
      <alignment vertical="center" wrapText="1"/>
    </xf>
    <xf numFmtId="0" fontId="32" fillId="0" borderId="0" xfId="0" applyFont="1" applyBorder="1" applyAlignment="1" applyProtection="1">
      <alignment vertical="center" wrapText="1"/>
    </xf>
    <xf numFmtId="49" fontId="42" fillId="0" borderId="0" xfId="0" applyNumberFormat="1" applyFont="1" applyBorder="1" applyAlignment="1" applyProtection="1">
      <alignment vertical="center" wrapText="1"/>
    </xf>
    <xf numFmtId="0" fontId="0" fillId="0" borderId="0" xfId="0" applyFont="1" applyAlignment="1">
      <alignment wrapText="1"/>
    </xf>
    <xf numFmtId="0" fontId="7" fillId="0" borderId="0" xfId="0" applyFont="1" applyFill="1" applyBorder="1" applyAlignment="1" applyProtection="1">
      <alignment vertical="center"/>
    </xf>
    <xf numFmtId="38" fontId="42" fillId="0" borderId="0" xfId="2" applyFont="1" applyFill="1" applyBorder="1" applyAlignment="1" applyProtection="1">
      <alignment horizontal="center" vertical="center" shrinkToFit="1"/>
    </xf>
    <xf numFmtId="38" fontId="45" fillId="0" borderId="0" xfId="2" applyFont="1" applyBorder="1" applyAlignment="1" applyProtection="1">
      <alignment vertical="center" wrapText="1"/>
    </xf>
    <xf numFmtId="38" fontId="45" fillId="0" borderId="21" xfId="2" applyFont="1" applyBorder="1" applyAlignment="1" applyProtection="1">
      <alignment vertical="center" wrapText="1"/>
    </xf>
    <xf numFmtId="38" fontId="45" fillId="0" borderId="0" xfId="2" applyFont="1" applyFill="1" applyBorder="1" applyAlignment="1" applyProtection="1">
      <alignment horizontal="center" vertical="center" wrapText="1"/>
    </xf>
    <xf numFmtId="0" fontId="79" fillId="0" borderId="0" xfId="0" applyFont="1"/>
    <xf numFmtId="0" fontId="78" fillId="0" borderId="93" xfId="0" applyFont="1" applyFill="1" applyBorder="1" applyAlignment="1">
      <alignment horizontal="left" vertical="center" wrapText="1"/>
    </xf>
    <xf numFmtId="0" fontId="85" fillId="0" borderId="0" xfId="0" applyFont="1"/>
    <xf numFmtId="0" fontId="51" fillId="0" borderId="0" xfId="0" applyFont="1" applyBorder="1"/>
    <xf numFmtId="5" fontId="90" fillId="6" borderId="94" xfId="0" applyNumberFormat="1" applyFont="1" applyFill="1" applyBorder="1" applyAlignment="1">
      <alignment horizontal="center" vertical="center"/>
    </xf>
    <xf numFmtId="5" fontId="90" fillId="6" borderId="104" xfId="0" applyNumberFormat="1" applyFont="1" applyFill="1" applyBorder="1" applyAlignment="1">
      <alignment horizontal="center" vertical="center"/>
    </xf>
    <xf numFmtId="0" fontId="88" fillId="0" borderId="94" xfId="0" applyFont="1" applyBorder="1" applyAlignment="1">
      <alignment horizontal="left"/>
    </xf>
    <xf numFmtId="0" fontId="89" fillId="0" borderId="94" xfId="0" applyFont="1" applyBorder="1"/>
    <xf numFmtId="0" fontId="89" fillId="0" borderId="94" xfId="0" applyFont="1" applyBorder="1" applyAlignment="1">
      <alignment horizontal="left"/>
    </xf>
    <xf numFmtId="181" fontId="89" fillId="0" borderId="94" xfId="0" applyNumberFormat="1" applyFont="1" applyBorder="1" applyAlignment="1">
      <alignment horizontal="left"/>
    </xf>
    <xf numFmtId="0" fontId="88" fillId="0" borderId="0" xfId="0" applyFont="1" applyAlignment="1">
      <alignment horizontal="right"/>
    </xf>
    <xf numFmtId="0" fontId="88" fillId="0" borderId="94" xfId="0" applyFont="1" applyBorder="1" applyAlignment="1">
      <alignment horizontal="right"/>
    </xf>
    <xf numFmtId="0" fontId="94" fillId="0" borderId="0" xfId="1" applyFont="1" applyAlignment="1">
      <alignment horizontal="left"/>
    </xf>
    <xf numFmtId="181" fontId="88" fillId="0" borderId="0" xfId="0" applyNumberFormat="1" applyFont="1" applyAlignment="1">
      <alignment horizontal="right"/>
    </xf>
    <xf numFmtId="0" fontId="88" fillId="0" borderId="0" xfId="0" applyFont="1" applyAlignment="1">
      <alignment horizontal="left"/>
    </xf>
    <xf numFmtId="0" fontId="98" fillId="0" borderId="0" xfId="0" applyFont="1" applyAlignment="1" applyProtection="1"/>
    <xf numFmtId="0" fontId="100" fillId="0" borderId="0" xfId="1" applyFont="1" applyFill="1" applyBorder="1" applyAlignment="1" applyProtection="1">
      <alignment vertical="center"/>
    </xf>
    <xf numFmtId="0" fontId="93" fillId="8" borderId="94" xfId="0" applyFont="1" applyFill="1" applyBorder="1" applyAlignment="1">
      <alignment horizontal="left" vertical="top" wrapText="1"/>
    </xf>
    <xf numFmtId="0" fontId="93" fillId="10" borderId="94" xfId="0" applyFont="1" applyFill="1" applyBorder="1" applyAlignment="1">
      <alignment horizontal="left" vertical="top" wrapText="1"/>
    </xf>
    <xf numFmtId="0" fontId="93" fillId="9" borderId="94" xfId="0" applyFont="1" applyFill="1" applyBorder="1" applyAlignment="1">
      <alignment horizontal="left" vertical="top" wrapText="1"/>
    </xf>
    <xf numFmtId="0" fontId="0" fillId="0" borderId="0" xfId="0" applyFill="1" applyBorder="1"/>
    <xf numFmtId="0" fontId="0" fillId="0" borderId="0" xfId="0" applyFill="1"/>
    <xf numFmtId="0" fontId="6" fillId="2" borderId="0" xfId="0" applyFont="1" applyFill="1" applyBorder="1" applyAlignment="1" applyProtection="1">
      <alignment vertical="center" wrapText="1"/>
    </xf>
    <xf numFmtId="0" fontId="32" fillId="2" borderId="0" xfId="0" applyFont="1" applyFill="1" applyBorder="1" applyAlignment="1" applyProtection="1">
      <alignment vertical="center" wrapText="1"/>
    </xf>
    <xf numFmtId="0" fontId="5" fillId="2" borderId="0" xfId="0" applyFont="1" applyFill="1" applyBorder="1" applyAlignment="1" applyProtection="1">
      <alignment vertical="center" wrapText="1"/>
    </xf>
    <xf numFmtId="0" fontId="34" fillId="2" borderId="0" xfId="0" applyFont="1" applyFill="1" applyBorder="1" applyAlignment="1" applyProtection="1">
      <alignment vertical="center" wrapText="1"/>
    </xf>
    <xf numFmtId="49" fontId="42" fillId="2" borderId="0" xfId="0" applyNumberFormat="1" applyFont="1" applyFill="1" applyBorder="1" applyAlignment="1" applyProtection="1">
      <alignment vertical="center" wrapText="1"/>
    </xf>
    <xf numFmtId="0" fontId="46" fillId="0" borderId="19" xfId="0" applyFont="1" applyFill="1" applyBorder="1" applyAlignment="1" applyProtection="1">
      <alignment vertical="center"/>
    </xf>
    <xf numFmtId="0" fontId="101" fillId="0" borderId="0" xfId="0" applyFont="1" applyFill="1" applyBorder="1" applyAlignment="1" applyProtection="1">
      <alignment horizontal="center" vertical="center"/>
    </xf>
    <xf numFmtId="0" fontId="30" fillId="3" borderId="27" xfId="5" applyFont="1" applyFill="1" applyBorder="1" applyAlignment="1" applyProtection="1">
      <alignment horizontal="center" vertical="center" shrinkToFit="1"/>
      <protection locked="0"/>
    </xf>
    <xf numFmtId="0" fontId="30" fillId="3" borderId="5" xfId="5" applyFont="1" applyFill="1" applyBorder="1" applyAlignment="1" applyProtection="1">
      <alignment horizontal="center" vertical="center" shrinkToFit="1"/>
      <protection locked="0"/>
    </xf>
    <xf numFmtId="0" fontId="30" fillId="3" borderId="29" xfId="5" applyFont="1" applyFill="1" applyBorder="1" applyAlignment="1" applyProtection="1">
      <alignment horizontal="center" vertical="center" shrinkToFit="1"/>
      <protection locked="0"/>
    </xf>
    <xf numFmtId="0" fontId="6" fillId="3" borderId="89" xfId="0" applyFont="1" applyFill="1" applyBorder="1" applyAlignment="1" applyProtection="1">
      <alignment horizontal="center" vertical="center" wrapText="1"/>
    </xf>
    <xf numFmtId="0" fontId="6" fillId="3" borderId="90" xfId="0" applyFont="1" applyFill="1" applyBorder="1" applyAlignment="1" applyProtection="1">
      <alignment horizontal="center" vertical="center" wrapText="1"/>
    </xf>
    <xf numFmtId="0" fontId="6" fillId="3" borderId="91" xfId="0" applyFont="1" applyFill="1" applyBorder="1" applyAlignment="1" applyProtection="1">
      <alignment horizontal="center" vertical="center" wrapText="1"/>
    </xf>
    <xf numFmtId="38" fontId="30" fillId="3" borderId="40" xfId="2" applyFont="1" applyFill="1" applyBorder="1" applyAlignment="1" applyProtection="1">
      <alignment horizontal="center" vertical="center" shrinkToFit="1"/>
      <protection locked="0"/>
    </xf>
    <xf numFmtId="38" fontId="30" fillId="3" borderId="41" xfId="2" applyFont="1" applyFill="1" applyBorder="1" applyAlignment="1" applyProtection="1">
      <alignment horizontal="center" vertical="center" shrinkToFit="1"/>
      <protection locked="0"/>
    </xf>
    <xf numFmtId="0" fontId="6" fillId="3" borderId="86"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47" fillId="0" borderId="65" xfId="0" applyFont="1" applyBorder="1" applyAlignment="1" applyProtection="1">
      <alignment horizontal="left" vertical="center" wrapText="1"/>
      <protection locked="0"/>
    </xf>
    <xf numFmtId="0" fontId="47" fillId="0" borderId="9" xfId="0" applyFont="1" applyBorder="1" applyAlignment="1" applyProtection="1">
      <alignment horizontal="left" vertical="center" wrapText="1"/>
      <protection locked="0"/>
    </xf>
    <xf numFmtId="0" fontId="47" fillId="0" borderId="88" xfId="0" applyFont="1" applyBorder="1" applyAlignment="1" applyProtection="1">
      <alignment horizontal="left" vertical="center" wrapText="1"/>
      <protection locked="0"/>
    </xf>
    <xf numFmtId="0" fontId="82" fillId="3" borderId="2" xfId="0" applyFont="1" applyFill="1" applyBorder="1" applyAlignment="1" applyProtection="1">
      <alignment horizontal="center" vertical="center" wrapText="1"/>
    </xf>
    <xf numFmtId="0" fontId="82" fillId="3" borderId="6" xfId="0" applyFont="1" applyFill="1" applyBorder="1" applyAlignment="1" applyProtection="1">
      <alignment horizontal="center" vertical="center" wrapText="1"/>
    </xf>
    <xf numFmtId="49" fontId="76" fillId="0" borderId="2" xfId="0" applyNumberFormat="1" applyFont="1" applyFill="1" applyBorder="1" applyAlignment="1" applyProtection="1">
      <alignment horizontal="left" vertical="center" wrapText="1"/>
      <protection locked="0"/>
    </xf>
    <xf numFmtId="49" fontId="76" fillId="0" borderId="5" xfId="0" applyNumberFormat="1" applyFont="1" applyFill="1" applyBorder="1" applyAlignment="1" applyProtection="1">
      <alignment horizontal="left" vertical="center" wrapText="1"/>
      <protection locked="0"/>
    </xf>
    <xf numFmtId="49" fontId="76" fillId="0" borderId="29" xfId="0" applyNumberFormat="1" applyFont="1" applyFill="1" applyBorder="1" applyAlignment="1" applyProtection="1">
      <alignment horizontal="left" vertical="center" wrapText="1"/>
      <protection locked="0"/>
    </xf>
    <xf numFmtId="0" fontId="82" fillId="3" borderId="7" xfId="0" applyFont="1" applyFill="1" applyBorder="1" applyAlignment="1" applyProtection="1">
      <alignment horizontal="center" vertical="center" wrapText="1"/>
    </xf>
    <xf numFmtId="0" fontId="82" fillId="3" borderId="58" xfId="0" applyFont="1" applyFill="1" applyBorder="1" applyAlignment="1" applyProtection="1">
      <alignment horizontal="center" vertical="center" wrapText="1"/>
    </xf>
    <xf numFmtId="0" fontId="77" fillId="0" borderId="8" xfId="1" applyFont="1" applyFill="1" applyBorder="1" applyAlignment="1" applyProtection="1">
      <alignment horizontal="left" vertical="center" wrapText="1"/>
      <protection locked="0"/>
    </xf>
    <xf numFmtId="0" fontId="76" fillId="0" borderId="9" xfId="0" applyFont="1" applyFill="1" applyBorder="1" applyAlignment="1" applyProtection="1">
      <alignment horizontal="left" vertical="center" wrapText="1"/>
      <protection locked="0"/>
    </xf>
    <xf numFmtId="0" fontId="76" fillId="0" borderId="30" xfId="0" applyFont="1" applyFill="1" applyBorder="1" applyAlignment="1" applyProtection="1">
      <alignment horizontal="left" vertical="center" wrapText="1"/>
      <protection locked="0"/>
    </xf>
    <xf numFmtId="176" fontId="47" fillId="0" borderId="27" xfId="0" applyNumberFormat="1" applyFont="1" applyBorder="1" applyAlignment="1" applyProtection="1">
      <alignment horizontal="center" vertical="center" shrinkToFit="1"/>
      <protection locked="0"/>
    </xf>
    <xf numFmtId="176" fontId="47" fillId="0" borderId="5" xfId="0" applyNumberFormat="1" applyFont="1" applyBorder="1" applyAlignment="1" applyProtection="1">
      <alignment horizontal="center" vertical="center" shrinkToFit="1"/>
      <protection locked="0"/>
    </xf>
    <xf numFmtId="176" fontId="47" fillId="0" borderId="6" xfId="0" applyNumberFormat="1" applyFont="1" applyBorder="1" applyAlignment="1" applyProtection="1">
      <alignment horizontal="center" vertical="center" shrinkToFit="1"/>
      <protection locked="0"/>
    </xf>
    <xf numFmtId="0" fontId="34" fillId="3" borderId="26" xfId="0" applyFont="1" applyFill="1" applyBorder="1" applyAlignment="1" applyProtection="1">
      <alignment horizontal="center" vertical="center" wrapText="1"/>
    </xf>
    <xf numFmtId="0" fontId="34" fillId="3" borderId="5" xfId="0" applyFont="1" applyFill="1" applyBorder="1" applyAlignment="1" applyProtection="1">
      <alignment horizontal="center" vertical="center" wrapText="1"/>
    </xf>
    <xf numFmtId="0" fontId="47" fillId="0" borderId="57" xfId="0" applyFont="1" applyBorder="1" applyAlignment="1" applyProtection="1">
      <alignment horizontal="left" vertical="center" wrapText="1"/>
      <protection locked="0"/>
    </xf>
    <xf numFmtId="0" fontId="47" fillId="0" borderId="20" xfId="0" applyFont="1" applyBorder="1" applyAlignment="1" applyProtection="1">
      <alignment horizontal="left" vertical="center" wrapText="1"/>
      <protection locked="0"/>
    </xf>
    <xf numFmtId="0" fontId="47" fillId="0" borderId="61" xfId="0" applyFont="1" applyBorder="1" applyAlignment="1" applyProtection="1">
      <alignment horizontal="left" vertical="center" wrapText="1"/>
      <protection locked="0"/>
    </xf>
    <xf numFmtId="49" fontId="42" fillId="0" borderId="20" xfId="0" applyNumberFormat="1" applyFont="1" applyBorder="1" applyAlignment="1" applyProtection="1">
      <alignment vertical="center" wrapText="1"/>
    </xf>
    <xf numFmtId="0" fontId="58" fillId="2" borderId="31" xfId="0" applyFont="1" applyFill="1" applyBorder="1" applyAlignment="1" applyProtection="1">
      <alignment horizontal="center" vertical="center" wrapText="1"/>
    </xf>
    <xf numFmtId="0" fontId="58" fillId="2" borderId="32" xfId="0" applyFont="1" applyFill="1" applyBorder="1" applyAlignment="1" applyProtection="1">
      <alignment horizontal="center" vertical="center" wrapText="1"/>
    </xf>
    <xf numFmtId="0" fontId="58" fillId="2" borderId="36" xfId="0" applyFont="1" applyFill="1" applyBorder="1" applyAlignment="1" applyProtection="1">
      <alignment horizontal="center" vertical="center" wrapText="1"/>
    </xf>
    <xf numFmtId="0" fontId="46" fillId="5" borderId="18" xfId="0" applyFont="1" applyFill="1" applyBorder="1" applyAlignment="1" applyProtection="1">
      <alignment horizontal="center" vertical="center" wrapText="1"/>
    </xf>
    <xf numFmtId="0" fontId="46" fillId="5" borderId="0" xfId="0" applyFont="1" applyFill="1" applyBorder="1" applyAlignment="1" applyProtection="1">
      <alignment horizontal="center" vertical="center" wrapText="1"/>
    </xf>
    <xf numFmtId="0" fontId="46" fillId="5" borderId="37" xfId="0" applyFont="1" applyFill="1" applyBorder="1" applyAlignment="1" applyProtection="1">
      <alignment horizontal="center" vertical="center" wrapText="1"/>
    </xf>
    <xf numFmtId="0" fontId="30" fillId="0" borderId="62" xfId="5" applyFont="1" applyFill="1" applyBorder="1" applyAlignment="1" applyProtection="1">
      <alignment horizontal="center" vertical="center" shrinkToFit="1"/>
      <protection locked="0"/>
    </xf>
    <xf numFmtId="0" fontId="30" fillId="0" borderId="63" xfId="5" applyFont="1" applyFill="1" applyBorder="1" applyAlignment="1" applyProtection="1">
      <alignment horizontal="center" vertical="center" shrinkToFit="1"/>
      <protection locked="0"/>
    </xf>
    <xf numFmtId="0" fontId="30" fillId="0" borderId="64" xfId="5" applyFont="1" applyFill="1" applyBorder="1" applyAlignment="1" applyProtection="1">
      <alignment horizontal="center" vertical="center" shrinkToFit="1"/>
      <protection locked="0"/>
    </xf>
    <xf numFmtId="0" fontId="34" fillId="3" borderId="27" xfId="0" applyFont="1" applyFill="1" applyBorder="1" applyAlignment="1" applyProtection="1">
      <alignment horizontal="center" vertical="center" wrapText="1"/>
    </xf>
    <xf numFmtId="0" fontId="47" fillId="0" borderId="2" xfId="0" applyFont="1" applyBorder="1" applyAlignment="1" applyProtection="1">
      <alignment horizontal="center" vertical="center" wrapText="1"/>
      <protection locked="0"/>
    </xf>
    <xf numFmtId="0" fontId="74" fillId="0" borderId="5" xfId="0" applyFont="1" applyBorder="1" applyAlignment="1" applyProtection="1">
      <alignment horizontal="center" vertical="center" wrapText="1"/>
      <protection locked="0"/>
    </xf>
    <xf numFmtId="0" fontId="74" fillId="0" borderId="6" xfId="0" applyFont="1" applyBorder="1" applyAlignment="1" applyProtection="1">
      <alignment horizontal="center" vertical="center" wrapText="1"/>
      <protection locked="0"/>
    </xf>
    <xf numFmtId="0" fontId="47" fillId="0" borderId="87" xfId="0" applyFont="1" applyBorder="1" applyAlignment="1" applyProtection="1">
      <alignment horizontal="center" vertical="center" wrapText="1"/>
      <protection locked="0"/>
    </xf>
    <xf numFmtId="0" fontId="74" fillId="0" borderId="87" xfId="0" applyFont="1" applyBorder="1" applyAlignment="1" applyProtection="1">
      <alignment horizontal="center" vertical="center" wrapText="1"/>
      <protection locked="0"/>
    </xf>
    <xf numFmtId="0" fontId="6" fillId="0" borderId="0" xfId="0" applyFont="1" applyFill="1" applyBorder="1" applyAlignment="1" applyProtection="1">
      <alignment horizontal="left" vertical="center" shrinkToFit="1"/>
    </xf>
    <xf numFmtId="0" fontId="32" fillId="0" borderId="20" xfId="0" applyFont="1" applyBorder="1" applyAlignment="1" applyProtection="1">
      <alignment vertical="center" wrapText="1"/>
    </xf>
    <xf numFmtId="0" fontId="12" fillId="2" borderId="55"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2" fillId="2" borderId="92"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46" fillId="2" borderId="24" xfId="0" applyFont="1" applyFill="1" applyBorder="1" applyAlignment="1" applyProtection="1">
      <alignment vertical="center"/>
    </xf>
    <xf numFmtId="0" fontId="46" fillId="2" borderId="19" xfId="0" applyFont="1" applyFill="1" applyBorder="1" applyAlignment="1" applyProtection="1">
      <alignment vertical="center"/>
    </xf>
    <xf numFmtId="0" fontId="46" fillId="2" borderId="25" xfId="0" applyFont="1" applyFill="1" applyBorder="1" applyAlignment="1" applyProtection="1">
      <alignment vertical="center"/>
    </xf>
    <xf numFmtId="178" fontId="30" fillId="0" borderId="15" xfId="0" applyNumberFormat="1" applyFont="1" applyBorder="1" applyAlignment="1" applyProtection="1">
      <alignment horizontal="center" vertical="center"/>
      <protection locked="0"/>
    </xf>
    <xf numFmtId="178" fontId="30" fillId="0" borderId="17" xfId="0" applyNumberFormat="1" applyFont="1" applyBorder="1" applyAlignment="1" applyProtection="1">
      <alignment horizontal="center" vertical="center"/>
      <protection locked="0"/>
    </xf>
    <xf numFmtId="0" fontId="56" fillId="2" borderId="0" xfId="0" applyFont="1" applyFill="1" applyBorder="1" applyAlignment="1" applyProtection="1">
      <alignment horizontal="center" vertical="center" wrapText="1"/>
    </xf>
    <xf numFmtId="0" fontId="64" fillId="0" borderId="0" xfId="0" applyFont="1" applyFill="1" applyBorder="1" applyAlignment="1" applyProtection="1">
      <alignment horizontal="center" vertical="center" wrapText="1"/>
    </xf>
    <xf numFmtId="0" fontId="8" fillId="0" borderId="19" xfId="0" applyFont="1" applyFill="1" applyBorder="1" applyAlignment="1" applyProtection="1">
      <alignment horizontal="center" vertical="center"/>
      <protection locked="0"/>
    </xf>
    <xf numFmtId="0" fontId="8" fillId="0" borderId="28" xfId="0" applyFont="1" applyFill="1" applyBorder="1" applyAlignment="1" applyProtection="1">
      <alignment horizontal="center" vertical="center"/>
      <protection locked="0"/>
    </xf>
    <xf numFmtId="0" fontId="36" fillId="0" borderId="10" xfId="0" applyFont="1" applyBorder="1" applyAlignment="1" applyProtection="1">
      <alignment horizontal="left" vertical="center" wrapText="1" indent="1"/>
    </xf>
    <xf numFmtId="0" fontId="36" fillId="0" borderId="11" xfId="0" applyFont="1" applyBorder="1" applyAlignment="1" applyProtection="1">
      <alignment horizontal="left" vertical="center" wrapText="1" indent="1"/>
    </xf>
    <xf numFmtId="0" fontId="36" fillId="0" borderId="3" xfId="0" applyFont="1" applyBorder="1" applyAlignment="1" applyProtection="1">
      <alignment horizontal="left" vertical="center" wrapText="1" indent="1"/>
    </xf>
    <xf numFmtId="0" fontId="30" fillId="0" borderId="27" xfId="5" applyFont="1" applyFill="1" applyBorder="1" applyAlignment="1" applyProtection="1">
      <alignment horizontal="center" vertical="center" shrinkToFit="1"/>
      <protection locked="0"/>
    </xf>
    <xf numFmtId="0" fontId="30" fillId="0" borderId="5" xfId="5" applyFont="1" applyFill="1" applyBorder="1" applyAlignment="1" applyProtection="1">
      <alignment horizontal="center" vertical="center" shrinkToFit="1"/>
      <protection locked="0"/>
    </xf>
    <xf numFmtId="0" fontId="30" fillId="0" borderId="29" xfId="5" applyFont="1" applyFill="1" applyBorder="1" applyAlignment="1" applyProtection="1">
      <alignment horizontal="center" vertical="center" shrinkToFit="1"/>
      <protection locked="0"/>
    </xf>
    <xf numFmtId="38" fontId="68" fillId="0" borderId="56" xfId="2" applyFont="1" applyBorder="1" applyAlignment="1" applyProtection="1">
      <alignment horizontal="center" vertical="center" shrinkToFit="1"/>
      <protection locked="0"/>
    </xf>
    <xf numFmtId="38" fontId="68" fillId="0" borderId="21" xfId="2" applyFont="1" applyBorder="1" applyAlignment="1" applyProtection="1">
      <alignment horizontal="center" vertical="center" shrinkToFit="1"/>
      <protection locked="0"/>
    </xf>
    <xf numFmtId="38" fontId="68" fillId="0" borderId="60" xfId="2" applyFont="1" applyBorder="1" applyAlignment="1" applyProtection="1">
      <alignment horizontal="center" vertical="center" shrinkToFit="1"/>
      <protection locked="0"/>
    </xf>
    <xf numFmtId="38" fontId="68" fillId="3" borderId="27" xfId="2" applyFont="1" applyFill="1" applyBorder="1" applyAlignment="1" applyProtection="1">
      <alignment horizontal="center" vertical="center" shrinkToFit="1"/>
      <protection locked="0"/>
    </xf>
    <xf numFmtId="38" fontId="68" fillId="3" borderId="5" xfId="2" applyFont="1" applyFill="1" applyBorder="1" applyAlignment="1" applyProtection="1">
      <alignment horizontal="center" vertical="center" shrinkToFit="1"/>
      <protection locked="0"/>
    </xf>
    <xf numFmtId="38" fontId="68" fillId="3" borderId="29" xfId="2" applyFont="1" applyFill="1" applyBorder="1" applyAlignment="1" applyProtection="1">
      <alignment horizontal="center" vertical="center" shrinkToFit="1"/>
      <protection locked="0"/>
    </xf>
    <xf numFmtId="38" fontId="68" fillId="0" borderId="27" xfId="2" applyFont="1" applyBorder="1" applyAlignment="1" applyProtection="1">
      <alignment horizontal="center" vertical="center" shrinkToFit="1"/>
      <protection locked="0"/>
    </xf>
    <xf numFmtId="38" fontId="68" fillId="0" borderId="5" xfId="2" applyFont="1" applyBorder="1" applyAlignment="1" applyProtection="1">
      <alignment horizontal="center" vertical="center" shrinkToFit="1"/>
      <protection locked="0"/>
    </xf>
    <xf numFmtId="38" fontId="68" fillId="0" borderId="29" xfId="2" applyFont="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5" fillId="3" borderId="29"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38" fontId="32" fillId="3" borderId="96" xfId="2" applyFont="1" applyFill="1" applyBorder="1" applyAlignment="1" applyProtection="1">
      <alignment horizontal="center" vertical="center" shrinkToFit="1"/>
    </xf>
    <xf numFmtId="38" fontId="32" fillId="3" borderId="97" xfId="2" applyFont="1" applyFill="1" applyBorder="1" applyAlignment="1" applyProtection="1">
      <alignment horizontal="center" vertical="center" shrinkToFit="1"/>
    </xf>
    <xf numFmtId="38" fontId="32" fillId="3" borderId="98" xfId="2" applyFont="1" applyFill="1" applyBorder="1" applyAlignment="1" applyProtection="1">
      <alignment horizontal="center" vertical="center" shrinkToFit="1"/>
    </xf>
    <xf numFmtId="38" fontId="30" fillId="0" borderId="40" xfId="2" applyFont="1" applyBorder="1" applyAlignment="1" applyProtection="1">
      <alignment horizontal="center" vertical="center" shrinkToFit="1"/>
      <protection locked="0"/>
    </xf>
    <xf numFmtId="38" fontId="30" fillId="0" borderId="41" xfId="2" applyFont="1" applyBorder="1" applyAlignment="1" applyProtection="1">
      <alignment horizontal="center" vertical="center" shrinkToFit="1"/>
      <protection locked="0"/>
    </xf>
    <xf numFmtId="0" fontId="21" fillId="2" borderId="34" xfId="0" applyFont="1" applyFill="1" applyBorder="1" applyAlignment="1" applyProtection="1">
      <alignment horizontal="center" vertical="center" wrapText="1"/>
    </xf>
    <xf numFmtId="0" fontId="21" fillId="2" borderId="32" xfId="0" applyFont="1" applyFill="1" applyBorder="1" applyAlignment="1" applyProtection="1">
      <alignment horizontal="center" vertical="center" wrapText="1"/>
    </xf>
    <xf numFmtId="0" fontId="21" fillId="2" borderId="35" xfId="0" applyFont="1" applyFill="1" applyBorder="1" applyAlignment="1" applyProtection="1">
      <alignment horizontal="center" vertical="center" wrapText="1"/>
    </xf>
    <xf numFmtId="0" fontId="21" fillId="2" borderId="20" xfId="0" applyFont="1" applyFill="1" applyBorder="1" applyAlignment="1" applyProtection="1">
      <alignment horizontal="center" vertical="center" wrapText="1"/>
    </xf>
    <xf numFmtId="0" fontId="47" fillId="0" borderId="27" xfId="0" applyFont="1" applyBorder="1" applyAlignment="1" applyProtection="1">
      <alignment horizontal="left" vertical="center" wrapText="1"/>
      <protection locked="0"/>
    </xf>
    <xf numFmtId="0" fontId="47" fillId="0" borderId="5" xfId="0" applyFont="1" applyBorder="1" applyAlignment="1" applyProtection="1">
      <alignment horizontal="left" vertical="center" wrapText="1"/>
      <protection locked="0"/>
    </xf>
    <xf numFmtId="0" fontId="47" fillId="0" borderId="29" xfId="0" applyFont="1" applyBorder="1" applyAlignment="1" applyProtection="1">
      <alignment horizontal="left" vertical="center" wrapText="1"/>
      <protection locked="0"/>
    </xf>
    <xf numFmtId="38" fontId="86" fillId="3" borderId="5" xfId="2" applyFont="1" applyFill="1" applyBorder="1" applyAlignment="1" applyProtection="1">
      <alignment horizontal="center" vertical="center" wrapText="1"/>
    </xf>
    <xf numFmtId="38" fontId="86" fillId="3" borderId="99" xfId="2" applyFont="1" applyFill="1" applyBorder="1" applyAlignment="1" applyProtection="1">
      <alignment horizontal="center" vertical="center" wrapText="1"/>
    </xf>
    <xf numFmtId="0" fontId="7" fillId="0" borderId="0" xfId="0" applyFont="1" applyFill="1" applyBorder="1" applyAlignment="1" applyProtection="1">
      <alignment horizontal="left" vertical="center" shrinkToFit="1"/>
    </xf>
    <xf numFmtId="0" fontId="39" fillId="0" borderId="12" xfId="0" applyFont="1" applyBorder="1" applyAlignment="1" applyProtection="1">
      <alignment horizontal="left" vertical="top" wrapText="1"/>
      <protection locked="0"/>
    </xf>
    <xf numFmtId="0" fontId="39" fillId="0" borderId="13" xfId="0" applyFont="1" applyBorder="1" applyAlignment="1" applyProtection="1">
      <alignment horizontal="left" vertical="top"/>
      <protection locked="0"/>
    </xf>
    <xf numFmtId="0" fontId="39" fillId="0" borderId="14" xfId="0" applyFont="1" applyBorder="1" applyAlignment="1" applyProtection="1">
      <alignment horizontal="left" vertical="top"/>
      <protection locked="0"/>
    </xf>
    <xf numFmtId="0" fontId="84" fillId="4" borderId="24" xfId="0" applyFont="1" applyFill="1" applyBorder="1" applyAlignment="1" applyProtection="1">
      <alignment horizontal="center" vertical="center" wrapText="1" shrinkToFit="1"/>
    </xf>
    <xf numFmtId="0" fontId="84" fillId="4" borderId="19" xfId="0" applyFont="1" applyFill="1" applyBorder="1" applyAlignment="1" applyProtection="1">
      <alignment horizontal="center" vertical="center" wrapText="1" shrinkToFit="1"/>
    </xf>
    <xf numFmtId="0" fontId="84" fillId="4" borderId="46" xfId="0" applyFont="1" applyFill="1" applyBorder="1" applyAlignment="1" applyProtection="1">
      <alignment horizontal="center" vertical="center" wrapText="1" shrinkToFit="1"/>
    </xf>
    <xf numFmtId="38" fontId="83" fillId="0" borderId="44" xfId="2" applyFont="1" applyFill="1" applyBorder="1" applyAlignment="1" applyProtection="1">
      <alignment horizontal="center" vertical="center" wrapText="1"/>
    </xf>
    <xf numFmtId="38" fontId="83" fillId="0" borderId="19" xfId="2" applyFont="1" applyFill="1" applyBorder="1" applyAlignment="1" applyProtection="1">
      <alignment horizontal="center" vertical="center" wrapText="1"/>
    </xf>
    <xf numFmtId="38" fontId="83" fillId="0" borderId="28" xfId="2" applyFont="1" applyFill="1" applyBorder="1" applyAlignment="1" applyProtection="1">
      <alignment horizontal="center" vertical="center" wrapText="1"/>
    </xf>
    <xf numFmtId="179" fontId="23" fillId="4" borderId="24" xfId="3" applyNumberFormat="1" applyFont="1" applyFill="1" applyBorder="1" applyAlignment="1" applyProtection="1">
      <alignment horizontal="center" vertical="center" wrapText="1" shrinkToFit="1"/>
    </xf>
    <xf numFmtId="179" fontId="23" fillId="4" borderId="19" xfId="3" applyNumberFormat="1" applyFont="1" applyFill="1" applyBorder="1" applyAlignment="1" applyProtection="1">
      <alignment horizontal="center" vertical="center" wrapText="1" shrinkToFit="1"/>
    </xf>
    <xf numFmtId="179" fontId="23" fillId="4" borderId="46" xfId="3" applyNumberFormat="1" applyFont="1" applyFill="1" applyBorder="1" applyAlignment="1" applyProtection="1">
      <alignment horizontal="center" vertical="center" wrapText="1" shrinkToFit="1"/>
    </xf>
    <xf numFmtId="179" fontId="23" fillId="4" borderId="81" xfId="3" applyNumberFormat="1" applyFont="1" applyFill="1" applyBorder="1" applyAlignment="1" applyProtection="1">
      <alignment horizontal="center" vertical="center" wrapText="1" shrinkToFit="1"/>
    </xf>
    <xf numFmtId="179" fontId="23" fillId="4" borderId="82" xfId="3" applyNumberFormat="1" applyFont="1" applyFill="1" applyBorder="1" applyAlignment="1" applyProtection="1">
      <alignment horizontal="center" vertical="center" wrapText="1" shrinkToFit="1"/>
    </xf>
    <xf numFmtId="179" fontId="23" fillId="4" borderId="83" xfId="3" applyNumberFormat="1" applyFont="1" applyFill="1" applyBorder="1" applyAlignment="1" applyProtection="1">
      <alignment horizontal="center" vertical="center" wrapText="1" shrinkToFit="1"/>
    </xf>
    <xf numFmtId="177" fontId="73" fillId="0" borderId="44" xfId="3" applyNumberFormat="1" applyFont="1" applyFill="1" applyBorder="1" applyAlignment="1" applyProtection="1">
      <alignment horizontal="center" vertical="center" shrinkToFit="1"/>
    </xf>
    <xf numFmtId="177" fontId="73" fillId="0" borderId="19" xfId="3" applyNumberFormat="1" applyFont="1" applyFill="1" applyBorder="1" applyAlignment="1" applyProtection="1">
      <alignment horizontal="center" vertical="center" shrinkToFit="1"/>
    </xf>
    <xf numFmtId="177" fontId="73" fillId="0" borderId="28" xfId="3" applyNumberFormat="1" applyFont="1" applyFill="1" applyBorder="1" applyAlignment="1" applyProtection="1">
      <alignment horizontal="center" vertical="center" shrinkToFit="1"/>
    </xf>
    <xf numFmtId="177" fontId="73" fillId="0" borderId="84" xfId="3" applyNumberFormat="1" applyFont="1" applyFill="1" applyBorder="1" applyAlignment="1" applyProtection="1">
      <alignment horizontal="center" vertical="center" shrinkToFit="1"/>
    </xf>
    <xf numFmtId="177" fontId="73" fillId="0" borderId="82" xfId="3" applyNumberFormat="1" applyFont="1" applyFill="1" applyBorder="1" applyAlignment="1" applyProtection="1">
      <alignment horizontal="center" vertical="center" shrinkToFit="1"/>
    </xf>
    <xf numFmtId="177" fontId="73" fillId="0" borderId="85" xfId="3" applyNumberFormat="1" applyFont="1" applyFill="1" applyBorder="1" applyAlignment="1" applyProtection="1">
      <alignment horizontal="center" vertical="center" shrinkToFit="1"/>
    </xf>
    <xf numFmtId="14" fontId="43" fillId="0" borderId="0" xfId="0" applyNumberFormat="1" applyFont="1" applyFill="1" applyBorder="1" applyAlignment="1" applyProtection="1">
      <alignment horizontal="center" vertical="top"/>
    </xf>
    <xf numFmtId="0" fontId="34" fillId="0" borderId="0" xfId="0" applyFont="1" applyBorder="1" applyAlignment="1" applyProtection="1">
      <alignment wrapText="1"/>
    </xf>
    <xf numFmtId="0" fontId="5" fillId="3" borderId="26" xfId="0" applyFont="1" applyFill="1" applyBorder="1" applyAlignment="1" applyProtection="1">
      <alignment horizontal="center" vertical="center" wrapText="1"/>
    </xf>
    <xf numFmtId="0" fontId="36" fillId="0" borderId="0" xfId="0" applyFont="1" applyBorder="1" applyAlignment="1">
      <alignment vertical="top" wrapText="1"/>
    </xf>
    <xf numFmtId="0" fontId="57" fillId="2" borderId="31" xfId="0" applyFont="1" applyFill="1" applyBorder="1" applyAlignment="1" applyProtection="1">
      <alignment vertical="center" wrapText="1"/>
    </xf>
    <xf numFmtId="0" fontId="57" fillId="2" borderId="32" xfId="0" applyFont="1" applyFill="1" applyBorder="1" applyAlignment="1" applyProtection="1">
      <alignment vertical="center" wrapText="1"/>
    </xf>
    <xf numFmtId="0" fontId="57" fillId="2" borderId="33" xfId="0" applyFont="1" applyFill="1" applyBorder="1" applyAlignment="1" applyProtection="1">
      <alignment vertical="center" wrapText="1"/>
    </xf>
    <xf numFmtId="0" fontId="6" fillId="3" borderId="105" xfId="0" applyFont="1" applyFill="1" applyBorder="1" applyAlignment="1" applyProtection="1">
      <alignment horizontal="center" vertical="center" wrapText="1"/>
    </xf>
    <xf numFmtId="0" fontId="5" fillId="3" borderId="106" xfId="0" applyFont="1" applyFill="1" applyBorder="1" applyAlignment="1" applyProtection="1">
      <alignment horizontal="center" vertical="center" wrapText="1"/>
    </xf>
    <xf numFmtId="0" fontId="5" fillId="3" borderId="107" xfId="0" applyFont="1" applyFill="1" applyBorder="1" applyAlignment="1" applyProtection="1">
      <alignment horizontal="center" vertical="center" wrapText="1"/>
    </xf>
    <xf numFmtId="0" fontId="5" fillId="3" borderId="86" xfId="0" applyFont="1" applyFill="1" applyBorder="1" applyAlignment="1" applyProtection="1">
      <alignment horizontal="center" vertical="center" wrapText="1"/>
    </xf>
    <xf numFmtId="0" fontId="5" fillId="3" borderId="9" xfId="0" applyFont="1" applyFill="1" applyBorder="1" applyAlignment="1" applyProtection="1">
      <alignment horizontal="center" vertical="center" wrapText="1"/>
    </xf>
    <xf numFmtId="0" fontId="47" fillId="0" borderId="30" xfId="0" applyFont="1" applyBorder="1" applyAlignment="1" applyProtection="1">
      <alignment horizontal="left" vertical="center" wrapText="1"/>
      <protection locked="0"/>
    </xf>
    <xf numFmtId="0" fontId="6" fillId="3" borderId="5" xfId="0" applyFont="1" applyFill="1" applyBorder="1" applyAlignment="1" applyProtection="1">
      <alignment horizontal="center" vertical="center" wrapText="1"/>
    </xf>
    <xf numFmtId="0" fontId="31" fillId="0" borderId="27" xfId="0" applyFont="1" applyBorder="1" applyAlignment="1" applyProtection="1">
      <alignment horizontal="left" vertical="center" wrapText="1"/>
      <protection locked="0"/>
    </xf>
    <xf numFmtId="0" fontId="31" fillId="0" borderId="5" xfId="0" applyFont="1" applyBorder="1" applyAlignment="1" applyProtection="1">
      <alignment horizontal="left" vertical="center" wrapText="1"/>
      <protection locked="0"/>
    </xf>
    <xf numFmtId="0" fontId="31" fillId="0" borderId="29" xfId="0" applyFont="1" applyBorder="1" applyAlignment="1" applyProtection="1">
      <alignment horizontal="left" vertical="center" wrapText="1"/>
      <protection locked="0"/>
    </xf>
    <xf numFmtId="0" fontId="47" fillId="0" borderId="38" xfId="0" applyFont="1" applyBorder="1" applyAlignment="1" applyProtection="1">
      <alignment horizontal="left" vertical="center" wrapText="1"/>
      <protection locked="0"/>
    </xf>
    <xf numFmtId="0" fontId="74" fillId="0" borderId="108" xfId="0" applyFont="1" applyBorder="1" applyAlignment="1" applyProtection="1">
      <alignment horizontal="left" vertical="center" wrapText="1"/>
      <protection locked="0"/>
    </xf>
    <xf numFmtId="0" fontId="74" fillId="0" borderId="39" xfId="0" applyFont="1" applyBorder="1" applyAlignment="1" applyProtection="1">
      <alignment horizontal="left" vertical="center" wrapText="1"/>
      <protection locked="0"/>
    </xf>
    <xf numFmtId="0" fontId="7" fillId="0" borderId="0" xfId="0" applyFont="1" applyFill="1" applyBorder="1" applyAlignment="1" applyProtection="1">
      <alignment horizontal="right" vertical="center" wrapText="1"/>
    </xf>
    <xf numFmtId="0" fontId="71" fillId="0" borderId="12" xfId="0" applyFont="1" applyBorder="1" applyAlignment="1" applyProtection="1">
      <alignment horizontal="center" vertical="center" shrinkToFit="1"/>
      <protection locked="0"/>
    </xf>
    <xf numFmtId="0" fontId="39" fillId="0" borderId="13" xfId="0" applyFont="1" applyBorder="1" applyAlignment="1" applyProtection="1">
      <alignment horizontal="center" vertical="center" shrinkToFit="1"/>
      <protection locked="0"/>
    </xf>
    <xf numFmtId="0" fontId="39" fillId="0" borderId="14" xfId="0" applyFont="1" applyBorder="1" applyAlignment="1" applyProtection="1">
      <alignment horizontal="center" vertical="center" shrinkToFit="1"/>
      <protection locked="0"/>
    </xf>
    <xf numFmtId="0" fontId="16" fillId="0" borderId="9" xfId="0" applyFont="1" applyBorder="1" applyAlignment="1" applyProtection="1">
      <alignment horizontal="center" wrapText="1"/>
    </xf>
    <xf numFmtId="0" fontId="16" fillId="0" borderId="9" xfId="0" applyFont="1" applyBorder="1" applyAlignment="1" applyProtection="1">
      <alignment horizontal="center"/>
    </xf>
    <xf numFmtId="0" fontId="16" fillId="0" borderId="73" xfId="0" applyFont="1" applyBorder="1" applyAlignment="1" applyProtection="1">
      <alignment horizontal="center"/>
    </xf>
    <xf numFmtId="0" fontId="34" fillId="3" borderId="2" xfId="0" applyFont="1" applyFill="1" applyBorder="1" applyAlignment="1" applyProtection="1">
      <alignment horizontal="center" vertical="center" wrapText="1"/>
    </xf>
    <xf numFmtId="49" fontId="75" fillId="0" borderId="2" xfId="0" applyNumberFormat="1" applyFont="1" applyFill="1" applyBorder="1" applyAlignment="1" applyProtection="1">
      <alignment horizontal="left" vertical="center" wrapText="1"/>
      <protection locked="0"/>
    </xf>
    <xf numFmtId="0" fontId="30" fillId="3" borderId="66" xfId="5" applyFont="1" applyFill="1" applyBorder="1" applyAlignment="1" applyProtection="1">
      <alignment horizontal="center" vertical="center" shrinkToFit="1"/>
      <protection locked="0"/>
    </xf>
    <xf numFmtId="0" fontId="30" fillId="3" borderId="67" xfId="5" applyFont="1" applyFill="1" applyBorder="1" applyAlignment="1" applyProtection="1">
      <alignment horizontal="center" vertical="center" shrinkToFit="1"/>
      <protection locked="0"/>
    </xf>
    <xf numFmtId="0" fontId="30" fillId="3" borderId="68" xfId="5" applyFont="1" applyFill="1" applyBorder="1" applyAlignment="1" applyProtection="1">
      <alignment horizontal="center" vertical="center" shrinkToFit="1"/>
      <protection locked="0"/>
    </xf>
    <xf numFmtId="38" fontId="30" fillId="3" borderId="42" xfId="2" applyFont="1" applyFill="1" applyBorder="1" applyAlignment="1" applyProtection="1">
      <alignment horizontal="center" vertical="center" shrinkToFit="1"/>
      <protection locked="0"/>
    </xf>
    <xf numFmtId="38" fontId="30" fillId="3" borderId="43" xfId="2" applyFont="1" applyFill="1" applyBorder="1" applyAlignment="1" applyProtection="1">
      <alignment horizontal="center" vertical="center" shrinkToFit="1"/>
      <protection locked="0"/>
    </xf>
    <xf numFmtId="38" fontId="68" fillId="0" borderId="69" xfId="2" applyFont="1" applyBorder="1" applyAlignment="1" applyProtection="1">
      <alignment horizontal="center" vertical="center" shrinkToFit="1"/>
      <protection locked="0"/>
    </xf>
    <xf numFmtId="38" fontId="68" fillId="0" borderId="1" xfId="2" applyFont="1" applyBorder="1" applyAlignment="1" applyProtection="1">
      <alignment horizontal="center" vertical="center" shrinkToFit="1"/>
      <protection locked="0"/>
    </xf>
    <xf numFmtId="38" fontId="68" fillId="0" borderId="70" xfId="2" applyFont="1" applyBorder="1" applyAlignment="1" applyProtection="1">
      <alignment horizontal="center" vertical="center" shrinkToFit="1"/>
      <protection locked="0"/>
    </xf>
    <xf numFmtId="0" fontId="66" fillId="0" borderId="45" xfId="0" applyFont="1" applyBorder="1" applyAlignment="1">
      <alignment horizontal="center"/>
    </xf>
    <xf numFmtId="38" fontId="42" fillId="0" borderId="0" xfId="2" applyFont="1" applyFill="1" applyBorder="1" applyAlignment="1" applyProtection="1">
      <alignment horizontal="center" vertical="center" shrinkToFit="1"/>
    </xf>
    <xf numFmtId="38" fontId="45" fillId="0" borderId="0" xfId="2" applyFont="1" applyFill="1" applyBorder="1" applyAlignment="1" applyProtection="1">
      <alignment horizontal="center" vertical="center" wrapText="1"/>
    </xf>
    <xf numFmtId="0" fontId="60" fillId="6" borderId="78" xfId="2" applyNumberFormat="1" applyFont="1" applyFill="1" applyBorder="1" applyAlignment="1" applyProtection="1">
      <alignment horizontal="center" vertical="center" wrapText="1"/>
      <protection locked="0"/>
    </xf>
    <xf numFmtId="0" fontId="60" fillId="6" borderId="79" xfId="2" applyNumberFormat="1" applyFont="1" applyFill="1" applyBorder="1" applyAlignment="1" applyProtection="1">
      <alignment horizontal="center" vertical="center" wrapText="1"/>
      <protection locked="0"/>
    </xf>
    <xf numFmtId="0" fontId="60" fillId="6" borderId="80" xfId="2" applyNumberFormat="1" applyFont="1" applyFill="1" applyBorder="1" applyAlignment="1" applyProtection="1">
      <alignment horizontal="center" vertical="center" wrapText="1"/>
      <protection locked="0"/>
    </xf>
    <xf numFmtId="38" fontId="32" fillId="0" borderId="96" xfId="2" applyFont="1" applyBorder="1" applyAlignment="1" applyProtection="1">
      <alignment horizontal="center" vertical="center" shrinkToFit="1"/>
    </xf>
    <xf numFmtId="38" fontId="32" fillId="0" borderId="97" xfId="2" applyFont="1" applyBorder="1" applyAlignment="1" applyProtection="1">
      <alignment horizontal="center" vertical="center" shrinkToFit="1"/>
    </xf>
    <xf numFmtId="38" fontId="32" fillId="0" borderId="98" xfId="2" applyFont="1" applyBorder="1" applyAlignment="1" applyProtection="1">
      <alignment horizontal="center" vertical="center" shrinkToFit="1"/>
    </xf>
    <xf numFmtId="38" fontId="32" fillId="3" borderId="100" xfId="2" applyFont="1" applyFill="1" applyBorder="1" applyAlignment="1" applyProtection="1">
      <alignment horizontal="center" vertical="center" shrinkToFit="1"/>
    </xf>
    <xf numFmtId="38" fontId="32" fillId="3" borderId="101" xfId="2" applyFont="1" applyFill="1" applyBorder="1" applyAlignment="1" applyProtection="1">
      <alignment horizontal="center" vertical="center" shrinkToFit="1"/>
    </xf>
    <xf numFmtId="38" fontId="32" fillId="3" borderId="102" xfId="2" applyFont="1" applyFill="1" applyBorder="1" applyAlignment="1" applyProtection="1">
      <alignment horizontal="center" vertical="center" shrinkToFit="1"/>
    </xf>
    <xf numFmtId="38" fontId="42" fillId="0" borderId="0" xfId="2" applyFont="1" applyBorder="1" applyAlignment="1" applyProtection="1">
      <alignment horizontal="center" vertical="center" shrinkToFit="1"/>
    </xf>
    <xf numFmtId="0" fontId="59" fillId="0" borderId="76" xfId="0" applyFont="1" applyBorder="1" applyAlignment="1" applyProtection="1">
      <alignment horizontal="center" vertical="center" wrapText="1"/>
      <protection locked="0"/>
    </xf>
    <xf numFmtId="0" fontId="59" fillId="0" borderId="4" xfId="0" applyFont="1" applyBorder="1" applyAlignment="1" applyProtection="1">
      <alignment horizontal="center" vertical="center" wrapText="1"/>
      <protection locked="0"/>
    </xf>
    <xf numFmtId="0" fontId="59" fillId="0" borderId="77" xfId="0" applyFont="1" applyBorder="1" applyAlignment="1" applyProtection="1">
      <alignment horizontal="center" vertical="center" wrapText="1"/>
      <protection locked="0"/>
    </xf>
    <xf numFmtId="0" fontId="44" fillId="2" borderId="18" xfId="0" applyFont="1" applyFill="1" applyBorder="1" applyAlignment="1" applyProtection="1">
      <alignment horizontal="center" vertical="center" wrapText="1"/>
    </xf>
    <xf numFmtId="0" fontId="44" fillId="2" borderId="0" xfId="0" applyFont="1" applyFill="1" applyBorder="1" applyAlignment="1" applyProtection="1">
      <alignment horizontal="center" vertical="center" wrapText="1"/>
    </xf>
    <xf numFmtId="0" fontId="44" fillId="2" borderId="48" xfId="0" applyFont="1" applyFill="1" applyBorder="1" applyAlignment="1" applyProtection="1">
      <alignment horizontal="center" vertical="center" wrapText="1"/>
    </xf>
    <xf numFmtId="0" fontId="61" fillId="0" borderId="12" xfId="0" applyFont="1" applyBorder="1" applyAlignment="1">
      <alignment horizontal="center" vertical="center"/>
    </xf>
    <xf numFmtId="0" fontId="61" fillId="0" borderId="14" xfId="0" applyFont="1" applyBorder="1" applyAlignment="1">
      <alignment horizontal="center" vertical="center"/>
    </xf>
    <xf numFmtId="38" fontId="32" fillId="0" borderId="0" xfId="2" applyFont="1" applyBorder="1" applyAlignment="1" applyProtection="1">
      <alignment horizontal="center" vertical="center"/>
    </xf>
    <xf numFmtId="0" fontId="34" fillId="0" borderId="18" xfId="5" applyFont="1" applyFill="1" applyBorder="1" applyAlignment="1" applyProtection="1">
      <alignment horizontal="left" vertical="top" wrapText="1"/>
      <protection locked="0"/>
    </xf>
    <xf numFmtId="0" fontId="34" fillId="0" borderId="0" xfId="5" applyFont="1" applyFill="1" applyBorder="1" applyAlignment="1" applyProtection="1">
      <alignment horizontal="left" vertical="top" wrapText="1"/>
      <protection locked="0"/>
    </xf>
    <xf numFmtId="0" fontId="34" fillId="0" borderId="48" xfId="5" applyFont="1" applyFill="1" applyBorder="1" applyAlignment="1" applyProtection="1">
      <alignment horizontal="left" vertical="top" wrapText="1"/>
      <protection locked="0"/>
    </xf>
    <xf numFmtId="0" fontId="34" fillId="0" borderId="51" xfId="5" applyFont="1" applyFill="1" applyBorder="1" applyAlignment="1" applyProtection="1">
      <alignment horizontal="left" vertical="top" wrapText="1"/>
      <protection locked="0"/>
    </xf>
    <xf numFmtId="0" fontId="34" fillId="0" borderId="22" xfId="5" applyFont="1" applyFill="1" applyBorder="1" applyAlignment="1" applyProtection="1">
      <alignment horizontal="left" vertical="top" wrapText="1"/>
      <protection locked="0"/>
    </xf>
    <xf numFmtId="0" fontId="34" fillId="0" borderId="52" xfId="5" applyFont="1" applyFill="1" applyBorder="1" applyAlignment="1" applyProtection="1">
      <alignment horizontal="left" vertical="top" wrapText="1"/>
      <protection locked="0"/>
    </xf>
    <xf numFmtId="0" fontId="9" fillId="0" borderId="0" xfId="0" applyFont="1" applyBorder="1" applyAlignment="1" applyProtection="1">
      <alignment horizontal="center" vertical="center" wrapText="1"/>
    </xf>
    <xf numFmtId="0" fontId="34" fillId="0" borderId="4" xfId="0" applyFont="1" applyBorder="1" applyAlignment="1" applyProtection="1">
      <alignment horizontal="left" vertical="top" wrapText="1"/>
    </xf>
    <xf numFmtId="0" fontId="34" fillId="0" borderId="71" xfId="0" applyFont="1" applyBorder="1" applyAlignment="1" applyProtection="1">
      <alignment horizontal="center" vertical="center" wrapText="1"/>
    </xf>
    <xf numFmtId="0" fontId="34" fillId="0" borderId="72" xfId="0" applyFont="1" applyBorder="1" applyAlignment="1" applyProtection="1">
      <alignment horizontal="center" vertical="center" wrapText="1"/>
    </xf>
    <xf numFmtId="0" fontId="34" fillId="0" borderId="23" xfId="0" applyFont="1" applyBorder="1" applyAlignment="1" applyProtection="1">
      <alignment horizontal="center" vertical="center" wrapText="1"/>
    </xf>
    <xf numFmtId="38" fontId="86" fillId="3" borderId="109" xfId="2" applyFont="1" applyFill="1" applyBorder="1" applyAlignment="1" applyProtection="1">
      <alignment horizontal="center" vertical="center" wrapText="1"/>
    </xf>
    <xf numFmtId="38" fontId="86" fillId="3" borderId="95" xfId="2" applyFont="1" applyFill="1" applyBorder="1" applyAlignment="1" applyProtection="1">
      <alignment horizontal="center" vertical="center" wrapText="1"/>
    </xf>
    <xf numFmtId="38" fontId="86" fillId="3" borderId="103" xfId="2" applyFont="1" applyFill="1" applyBorder="1" applyAlignment="1" applyProtection="1">
      <alignment horizontal="center" vertical="center" wrapText="1"/>
    </xf>
    <xf numFmtId="0" fontId="67" fillId="2" borderId="75" xfId="0" applyFont="1" applyFill="1" applyBorder="1" applyAlignment="1" applyProtection="1">
      <alignment horizontal="center" vertical="center"/>
    </xf>
    <xf numFmtId="0" fontId="67" fillId="2" borderId="32" xfId="0" applyFont="1" applyFill="1" applyBorder="1" applyAlignment="1" applyProtection="1">
      <alignment horizontal="center" vertical="center"/>
    </xf>
    <xf numFmtId="0" fontId="67" fillId="2" borderId="33" xfId="0" applyFont="1" applyFill="1" applyBorder="1" applyAlignment="1" applyProtection="1">
      <alignment horizontal="center" vertical="center"/>
    </xf>
    <xf numFmtId="0" fontId="46" fillId="2" borderId="24" xfId="5" applyFont="1" applyFill="1" applyBorder="1" applyAlignment="1" applyProtection="1">
      <alignment vertical="center"/>
    </xf>
    <xf numFmtId="0" fontId="46" fillId="2" borderId="19" xfId="5" applyFont="1" applyFill="1" applyBorder="1" applyAlignment="1" applyProtection="1">
      <alignment vertical="center"/>
    </xf>
    <xf numFmtId="0" fontId="46" fillId="2" borderId="25" xfId="5" applyFont="1" applyFill="1" applyBorder="1" applyAlignment="1" applyProtection="1">
      <alignment vertical="center"/>
    </xf>
    <xf numFmtId="0" fontId="35" fillId="3" borderId="2" xfId="0" applyFont="1" applyFill="1" applyBorder="1" applyAlignment="1" applyProtection="1">
      <alignment horizontal="center" vertical="center" wrapText="1"/>
    </xf>
    <xf numFmtId="0" fontId="35" fillId="3" borderId="5" xfId="0" applyFont="1" applyFill="1" applyBorder="1" applyAlignment="1" applyProtection="1">
      <alignment horizontal="center" vertical="center" wrapText="1"/>
    </xf>
    <xf numFmtId="0" fontId="35" fillId="3" borderId="6"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protection locked="0"/>
    </xf>
    <xf numFmtId="0" fontId="32" fillId="0" borderId="5" xfId="0" applyFont="1" applyBorder="1" applyAlignment="1" applyProtection="1">
      <alignment horizontal="center" vertical="center" wrapText="1"/>
      <protection locked="0"/>
    </xf>
    <xf numFmtId="0" fontId="32" fillId="0" borderId="6" xfId="0" applyFont="1" applyBorder="1" applyAlignment="1" applyProtection="1">
      <alignment horizontal="center" vertical="center" wrapText="1"/>
      <protection locked="0"/>
    </xf>
    <xf numFmtId="0" fontId="46" fillId="2" borderId="55" xfId="0" applyFont="1" applyFill="1" applyBorder="1" applyAlignment="1" applyProtection="1">
      <alignment horizontal="center" vertical="center" wrapText="1"/>
    </xf>
    <xf numFmtId="0" fontId="46" fillId="2" borderId="0" xfId="0" applyFont="1" applyFill="1" applyBorder="1" applyAlignment="1" applyProtection="1">
      <alignment horizontal="center" vertical="center" wrapText="1"/>
    </xf>
    <xf numFmtId="0" fontId="46" fillId="2" borderId="37" xfId="0" applyFont="1" applyFill="1" applyBorder="1" applyAlignment="1" applyProtection="1">
      <alignment horizontal="center" vertical="center" wrapText="1"/>
    </xf>
    <xf numFmtId="0" fontId="25" fillId="5" borderId="35" xfId="0" applyFont="1" applyFill="1" applyBorder="1" applyAlignment="1" applyProtection="1">
      <alignment horizontal="center" vertical="top" wrapText="1"/>
    </xf>
    <xf numFmtId="0" fontId="25" fillId="5" borderId="20" xfId="0" applyFont="1" applyFill="1" applyBorder="1" applyAlignment="1" applyProtection="1">
      <alignment horizontal="center" vertical="top" wrapText="1"/>
    </xf>
    <xf numFmtId="0" fontId="25" fillId="5" borderId="59" xfId="0" applyFont="1" applyFill="1" applyBorder="1" applyAlignment="1" applyProtection="1">
      <alignment horizontal="center" vertical="top" wrapText="1"/>
    </xf>
    <xf numFmtId="38" fontId="86" fillId="0" borderId="5" xfId="2" applyFont="1" applyBorder="1" applyAlignment="1" applyProtection="1">
      <alignment horizontal="center" vertical="center" wrapText="1"/>
    </xf>
    <xf numFmtId="38" fontId="86" fillId="0" borderId="99" xfId="2" applyFont="1" applyBorder="1" applyAlignment="1" applyProtection="1">
      <alignment horizontal="center" vertical="center" wrapText="1"/>
    </xf>
    <xf numFmtId="38" fontId="30" fillId="0" borderId="38" xfId="2" applyFont="1" applyBorder="1" applyAlignment="1" applyProtection="1">
      <alignment horizontal="center" vertical="center" shrinkToFit="1"/>
      <protection locked="0"/>
    </xf>
    <xf numFmtId="38" fontId="30" fillId="0" borderId="39" xfId="2" applyFont="1" applyBorder="1" applyAlignment="1" applyProtection="1">
      <alignment horizontal="center" vertical="center" shrinkToFit="1"/>
      <protection locked="0"/>
    </xf>
    <xf numFmtId="0" fontId="12" fillId="2" borderId="34" xfId="0" applyFont="1" applyFill="1" applyBorder="1" applyAlignment="1" applyProtection="1">
      <alignment horizontal="center" vertical="center" wrapText="1"/>
    </xf>
    <xf numFmtId="0" fontId="12" fillId="2" borderId="32" xfId="0" applyFont="1" applyFill="1" applyBorder="1" applyAlignment="1" applyProtection="1">
      <alignment horizontal="center" vertical="center" wrapText="1"/>
    </xf>
    <xf numFmtId="0" fontId="12" fillId="2" borderId="36" xfId="0" applyFont="1" applyFill="1" applyBorder="1" applyAlignment="1" applyProtection="1">
      <alignment horizontal="center" vertical="center" wrapText="1"/>
    </xf>
    <xf numFmtId="0" fontId="12" fillId="2" borderId="37" xfId="0" applyFont="1" applyFill="1" applyBorder="1" applyAlignment="1" applyProtection="1">
      <alignment horizontal="center" vertical="center" wrapText="1"/>
    </xf>
    <xf numFmtId="0" fontId="55" fillId="0" borderId="0" xfId="5" applyFont="1" applyBorder="1" applyAlignment="1" applyProtection="1">
      <alignment horizontal="left" vertical="center" wrapText="1"/>
    </xf>
    <xf numFmtId="0" fontId="81" fillId="0" borderId="0" xfId="5" applyFont="1" applyBorder="1" applyAlignment="1" applyProtection="1">
      <alignment horizontal="center" vertical="center" wrapText="1"/>
    </xf>
    <xf numFmtId="177" fontId="13" fillId="0" borderId="53" xfId="3" applyNumberFormat="1" applyFont="1" applyBorder="1" applyAlignment="1" applyProtection="1">
      <alignment horizontal="center" vertical="center" shrinkToFit="1"/>
    </xf>
    <xf numFmtId="177" fontId="34" fillId="0" borderId="54" xfId="3" applyNumberFormat="1" applyFont="1" applyBorder="1" applyAlignment="1" applyProtection="1">
      <alignment horizontal="center" vertical="center" shrinkToFit="1"/>
    </xf>
    <xf numFmtId="177" fontId="34" fillId="0" borderId="74" xfId="3" applyNumberFormat="1" applyFont="1" applyBorder="1" applyAlignment="1" applyProtection="1">
      <alignment horizontal="center" vertical="center" shrinkToFit="1"/>
    </xf>
    <xf numFmtId="0" fontId="46" fillId="2" borderId="49" xfId="0" applyFont="1" applyFill="1" applyBorder="1" applyAlignment="1" applyProtection="1">
      <alignment horizontal="center" vertical="center" shrinkToFit="1"/>
    </xf>
    <xf numFmtId="0" fontId="46" fillId="2" borderId="47" xfId="0" applyFont="1" applyFill="1" applyBorder="1" applyAlignment="1" applyProtection="1">
      <alignment horizontal="center" vertical="center" shrinkToFit="1"/>
    </xf>
    <xf numFmtId="0" fontId="46" fillId="2" borderId="50" xfId="0" applyFont="1" applyFill="1" applyBorder="1" applyAlignment="1" applyProtection="1">
      <alignment horizontal="center" vertical="center" shrinkToFit="1"/>
    </xf>
    <xf numFmtId="38" fontId="68" fillId="3" borderId="57" xfId="2" applyFont="1" applyFill="1" applyBorder="1" applyAlignment="1" applyProtection="1">
      <alignment horizontal="center" vertical="center" shrinkToFit="1"/>
      <protection locked="0"/>
    </xf>
    <xf numFmtId="38" fontId="68" fillId="3" borderId="20" xfId="2" applyFont="1" applyFill="1" applyBorder="1" applyAlignment="1" applyProtection="1">
      <alignment horizontal="center" vertical="center" shrinkToFit="1"/>
      <protection locked="0"/>
    </xf>
    <xf numFmtId="38" fontId="68" fillId="3" borderId="61" xfId="2" applyFont="1" applyFill="1" applyBorder="1" applyAlignment="1" applyProtection="1">
      <alignment horizontal="center" vertical="center" shrinkToFit="1"/>
      <protection locked="0"/>
    </xf>
    <xf numFmtId="0" fontId="92" fillId="7" borderId="0" xfId="0" applyFont="1" applyFill="1" applyBorder="1" applyAlignment="1">
      <alignment horizontal="left" vertical="center" wrapText="1"/>
    </xf>
  </cellXfs>
  <cellStyles count="6">
    <cellStyle name="ハイパーリンク" xfId="1" builtinId="8"/>
    <cellStyle name="桁区切り" xfId="2" builtinId="6"/>
    <cellStyle name="通貨" xfId="3" builtinId="7"/>
    <cellStyle name="標準" xfId="0" builtinId="0"/>
    <cellStyle name="標準 2" xfId="4" xr:uid="{00000000-0005-0000-0000-000004000000}"/>
    <cellStyle name="標準 3" xfId="5" xr:uid="{00000000-0005-0000-0000-000005000000}"/>
  </cellStyles>
  <dxfs count="24">
    <dxf>
      <fill>
        <patternFill patternType="lightGray">
          <fgColor rgb="FFFF0000"/>
          <bgColor auto="1"/>
        </patternFill>
      </fill>
    </dxf>
    <dxf>
      <fill>
        <patternFill patternType="lightGray">
          <fgColor rgb="FFFF0000"/>
          <bgColor rgb="FFFFFFFF"/>
        </patternFill>
      </fill>
    </dxf>
    <dxf>
      <fill>
        <patternFill>
          <fgColor rgb="FFFF0000"/>
          <bgColor rgb="FFFF0000"/>
        </patternFill>
      </fill>
    </dxf>
    <dxf>
      <fill>
        <patternFill>
          <fgColor auto="1"/>
          <bgColor rgb="FFFF0000"/>
        </patternFill>
      </fill>
    </dxf>
    <dxf>
      <fill>
        <patternFill patternType="mediumGray">
          <fgColor rgb="FFFFFF00"/>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font>
    </dxf>
    <dxf>
      <font>
        <color theme="0"/>
      </font>
    </dxf>
    <dxf>
      <fill>
        <patternFill>
          <fgColor rgb="FFFF0000"/>
        </patternFill>
      </fill>
    </dxf>
    <dxf>
      <fill>
        <patternFill>
          <fgColor rgb="FFFF0000"/>
        </patternFill>
      </fill>
    </dxf>
    <dxf>
      <fill>
        <patternFill>
          <fgColor rgb="FFFF0000"/>
        </patternFill>
      </fill>
    </dxf>
    <dxf>
      <fill>
        <patternFill>
          <fgColor rgb="FFFF0000"/>
        </patternFill>
      </fill>
    </dxf>
    <dxf>
      <fill>
        <patternFill>
          <fgColor rgb="FFFF0000"/>
        </patternFill>
      </fill>
    </dxf>
    <dxf>
      <fill>
        <patternFill>
          <fgColor rgb="FFFF0000"/>
        </patternFill>
      </fill>
    </dxf>
    <dxf>
      <fill>
        <patternFill>
          <fgColor rgb="FFFF0000"/>
        </patternFill>
      </fill>
    </dxf>
    <dxf>
      <fill>
        <patternFill>
          <fgColor rgb="FFFF0000"/>
        </patternFill>
      </fill>
    </dxf>
    <dxf>
      <fill>
        <patternFill>
          <fgColor rgb="FFFF0000"/>
        </patternFill>
      </fill>
    </dxf>
    <dxf>
      <fill>
        <patternFill>
          <fgColor rgb="FFFF0000"/>
        </patternFill>
      </fill>
    </dxf>
    <dxf>
      <fill>
        <patternFill>
          <bgColor rgb="FFFFFFCC"/>
        </patternFill>
      </fill>
    </dxf>
    <dxf>
      <font>
        <color theme="0"/>
      </font>
    </dxf>
    <dxf>
      <font>
        <color theme="0"/>
      </font>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Sheet1!$D$2"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8" Type="http://schemas.openxmlformats.org/officeDocument/2006/relationships/hyperlink" Target="mailto:pvjpvoucher@pearson.com" TargetMode="External"/><Relationship Id="rId3" Type="http://schemas.openxmlformats.org/officeDocument/2006/relationships/hyperlink" Target="https://www.pearsonvue.co.jp/Legal/Privacy-and-cookies-policy.aspx" TargetMode="External"/><Relationship Id="rId7" Type="http://schemas.openxmlformats.org/officeDocument/2006/relationships/hyperlink" Target="http://www.pearsonvue.co.jp" TargetMode="External"/><Relationship Id="rId2" Type="http://schemas.openxmlformats.org/officeDocument/2006/relationships/hyperlink" Target="https://www.pearsonvue.co.jp/test-taker/Voucher-store/apply.aspx" TargetMode="External"/><Relationship Id="rId1" Type="http://schemas.openxmlformats.org/officeDocument/2006/relationships/image" Target="../media/image1.emf"/><Relationship Id="rId6" Type="http://schemas.openxmlformats.org/officeDocument/2006/relationships/hyperlink" Target="https://www.comptia.jp/campaign/freeretake2019/" TargetMode="External"/><Relationship Id="rId5" Type="http://schemas.openxmlformats.org/officeDocument/2006/relationships/hyperlink" Target="https://www.comptia.jp/press/180910.html" TargetMode="External"/><Relationship Id="rId4" Type="http://schemas.openxmlformats.org/officeDocument/2006/relationships/image" Target="../media/image2.png"/><Relationship Id="rId9" Type="http://schemas.openxmlformats.org/officeDocument/2006/relationships/hyperlink" Target="https://jp-store.comptia.or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23</xdr:col>
      <xdr:colOff>239806</xdr:colOff>
      <xdr:row>2</xdr:row>
      <xdr:rowOff>249331</xdr:rowOff>
    </xdr:from>
    <xdr:to>
      <xdr:col>26</xdr:col>
      <xdr:colOff>477931</xdr:colOff>
      <xdr:row>2</xdr:row>
      <xdr:rowOff>582706</xdr:rowOff>
    </xdr:to>
    <xdr:pic>
      <xdr:nvPicPr>
        <xdr:cNvPr id="30159" name="図 16">
          <a:extLst>
            <a:ext uri="{FF2B5EF4-FFF2-40B4-BE49-F238E27FC236}">
              <a16:creationId xmlns:a16="http://schemas.microsoft.com/office/drawing/2014/main" id="{00000000-0008-0000-0000-0000CF7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3130" y="832037"/>
          <a:ext cx="1089772"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117457</xdr:colOff>
      <xdr:row>1</xdr:row>
      <xdr:rowOff>264462</xdr:rowOff>
    </xdr:from>
    <xdr:ext cx="2570194" cy="142006"/>
    <xdr:sp macro="" textlink="">
      <xdr:nvSpPr>
        <xdr:cNvPr id="4" name="テキスト ボックス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2683604" y="432550"/>
          <a:ext cx="2570194" cy="142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endParaRPr lang="ja-JP" altLang="en-US"/>
        </a:p>
      </xdr:txBody>
    </xdr:sp>
    <xdr:clientData/>
  </xdr:oneCellAnchor>
  <xdr:twoCellAnchor>
    <xdr:from>
      <xdr:col>11</xdr:col>
      <xdr:colOff>171709</xdr:colOff>
      <xdr:row>1</xdr:row>
      <xdr:rowOff>5050</xdr:rowOff>
    </xdr:from>
    <xdr:to>
      <xdr:col>15</xdr:col>
      <xdr:colOff>264406</xdr:colOff>
      <xdr:row>1</xdr:row>
      <xdr:rowOff>283473</xdr:rowOff>
    </xdr:to>
    <xdr:sp macro="" textlink="">
      <xdr:nvSpPr>
        <xdr:cNvPr id="9" name="角丸四角形 8">
          <a:hlinkClick xmlns:r="http://schemas.openxmlformats.org/officeDocument/2006/relationships" r:id="rId2"/>
          <a:extLst>
            <a:ext uri="{FF2B5EF4-FFF2-40B4-BE49-F238E27FC236}">
              <a16:creationId xmlns:a16="http://schemas.microsoft.com/office/drawing/2014/main" id="{00000000-0008-0000-0000-000009000000}"/>
            </a:ext>
          </a:extLst>
        </xdr:cNvPr>
        <xdr:cNvSpPr/>
      </xdr:nvSpPr>
      <xdr:spPr>
        <a:xfrm>
          <a:off x="3253327" y="173138"/>
          <a:ext cx="1807197" cy="278423"/>
        </a:xfrm>
        <a:prstGeom prst="roundRect">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お申込みはこちら</a:t>
          </a:r>
        </a:p>
      </xdr:txBody>
    </xdr:sp>
    <xdr:clientData/>
  </xdr:twoCellAnchor>
  <xdr:twoCellAnchor>
    <xdr:from>
      <xdr:col>7</xdr:col>
      <xdr:colOff>139377</xdr:colOff>
      <xdr:row>8</xdr:row>
      <xdr:rowOff>28572</xdr:rowOff>
    </xdr:from>
    <xdr:to>
      <xdr:col>11</xdr:col>
      <xdr:colOff>362525</xdr:colOff>
      <xdr:row>9</xdr:row>
      <xdr:rowOff>410</xdr:rowOff>
    </xdr:to>
    <xdr:sp macro="" textlink="">
      <xdr:nvSpPr>
        <xdr:cNvPr id="13" name="正方形/長方形 12">
          <a:hlinkClick xmlns:r="http://schemas.openxmlformats.org/officeDocument/2006/relationships" r:id="rId3"/>
          <a:extLst>
            <a:ext uri="{FF2B5EF4-FFF2-40B4-BE49-F238E27FC236}">
              <a16:creationId xmlns:a16="http://schemas.microsoft.com/office/drawing/2014/main" id="{00000000-0008-0000-0000-00000D000000}"/>
            </a:ext>
          </a:extLst>
        </xdr:cNvPr>
        <xdr:cNvSpPr/>
      </xdr:nvSpPr>
      <xdr:spPr>
        <a:xfrm>
          <a:off x="2413471" y="2207416"/>
          <a:ext cx="1532835" cy="1385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3</xdr:col>
          <xdr:colOff>242719</xdr:colOff>
          <xdr:row>31</xdr:row>
          <xdr:rowOff>11430</xdr:rowOff>
        </xdr:from>
        <xdr:to>
          <xdr:col>26</xdr:col>
          <xdr:colOff>619909</xdr:colOff>
          <xdr:row>32</xdr:row>
          <xdr:rowOff>7620</xdr:rowOff>
        </xdr:to>
        <xdr:grpSp>
          <xdr:nvGrpSpPr>
            <xdr:cNvPr id="30173" name="グループ化 2">
              <a:extLst>
                <a:ext uri="{FF2B5EF4-FFF2-40B4-BE49-F238E27FC236}">
                  <a16:creationId xmlns:a16="http://schemas.microsoft.com/office/drawing/2014/main" id="{00000000-0008-0000-0000-0000DD750000}"/>
                </a:ext>
              </a:extLst>
            </xdr:cNvPr>
            <xdr:cNvGrpSpPr>
              <a:grpSpLocks/>
            </xdr:cNvGrpSpPr>
          </xdr:nvGrpSpPr>
          <xdr:grpSpPr bwMode="auto">
            <a:xfrm>
              <a:off x="1147594" y="8643461"/>
              <a:ext cx="7913846" cy="198597"/>
              <a:chOff x="809625" y="7144850"/>
              <a:chExt cx="5581648" cy="171662"/>
            </a:xfrm>
          </xdr:grpSpPr>
          <xdr:sp macro="" textlink="">
            <xdr:nvSpPr>
              <xdr:cNvPr id="19472" name="オプション 16" hidden="1">
                <a:extLst>
                  <a:ext uri="{63B3BB69-23CF-44E3-9099-C40C66FF867C}">
                    <a14:compatExt spid="_x0000_s19472"/>
                  </a:ext>
                  <a:ext uri="{FF2B5EF4-FFF2-40B4-BE49-F238E27FC236}">
                    <a16:creationId xmlns:a16="http://schemas.microsoft.com/office/drawing/2014/main" id="{00000000-0008-0000-0000-0000104C0000}"/>
                  </a:ext>
                </a:extLst>
              </xdr:cNvPr>
              <xdr:cNvSpPr/>
            </xdr:nvSpPr>
            <xdr:spPr bwMode="auto">
              <a:xfrm>
                <a:off x="809625" y="7145062"/>
                <a:ext cx="12096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銀行振込</a:t>
                </a:r>
              </a:p>
            </xdr:txBody>
          </xdr:sp>
          <xdr:sp macro="" textlink="">
            <xdr:nvSpPr>
              <xdr:cNvPr id="19473" name="オプション 17" hidden="1">
                <a:extLst>
                  <a:ext uri="{63B3BB69-23CF-44E3-9099-C40C66FF867C}">
                    <a14:compatExt spid="_x0000_s19473"/>
                  </a:ext>
                  <a:ext uri="{FF2B5EF4-FFF2-40B4-BE49-F238E27FC236}">
                    <a16:creationId xmlns:a16="http://schemas.microsoft.com/office/drawing/2014/main" id="{00000000-0008-0000-0000-0000114C0000}"/>
                  </a:ext>
                </a:extLst>
              </xdr:cNvPr>
              <xdr:cNvSpPr/>
            </xdr:nvSpPr>
            <xdr:spPr bwMode="auto">
              <a:xfrm>
                <a:off x="1971675" y="7144850"/>
                <a:ext cx="1143000" cy="1714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VISA</a:t>
                </a:r>
              </a:p>
            </xdr:txBody>
          </xdr:sp>
          <xdr:sp macro="" textlink="">
            <xdr:nvSpPr>
              <xdr:cNvPr id="19474" name="オプション 18" hidden="1">
                <a:extLst>
                  <a:ext uri="{63B3BB69-23CF-44E3-9099-C40C66FF867C}">
                    <a14:compatExt spid="_x0000_s19474"/>
                  </a:ext>
                  <a:ext uri="{FF2B5EF4-FFF2-40B4-BE49-F238E27FC236}">
                    <a16:creationId xmlns:a16="http://schemas.microsoft.com/office/drawing/2014/main" id="{00000000-0008-0000-0000-0000124C0000}"/>
                  </a:ext>
                </a:extLst>
              </xdr:cNvPr>
              <xdr:cNvSpPr/>
            </xdr:nvSpPr>
            <xdr:spPr bwMode="auto">
              <a:xfrm>
                <a:off x="3067050"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Master Card</a:t>
                </a:r>
              </a:p>
            </xdr:txBody>
          </xdr:sp>
          <xdr:sp macro="" textlink="">
            <xdr:nvSpPr>
              <xdr:cNvPr id="19475" name="オプション 19" hidden="1">
                <a:extLst>
                  <a:ext uri="{63B3BB69-23CF-44E3-9099-C40C66FF867C}">
                    <a14:compatExt spid="_x0000_s19475"/>
                  </a:ext>
                  <a:ext uri="{FF2B5EF4-FFF2-40B4-BE49-F238E27FC236}">
                    <a16:creationId xmlns:a16="http://schemas.microsoft.com/office/drawing/2014/main" id="{00000000-0008-0000-0000-0000134C0000}"/>
                  </a:ext>
                </a:extLst>
              </xdr:cNvPr>
              <xdr:cNvSpPr/>
            </xdr:nvSpPr>
            <xdr:spPr bwMode="auto">
              <a:xfrm>
                <a:off x="4152900"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JCB</a:t>
                </a:r>
              </a:p>
            </xdr:txBody>
          </xdr:sp>
          <xdr:sp macro="" textlink="">
            <xdr:nvSpPr>
              <xdr:cNvPr id="19476" name="オプション 20" hidden="1">
                <a:extLst>
                  <a:ext uri="{63B3BB69-23CF-44E3-9099-C40C66FF867C}">
                    <a14:compatExt spid="_x0000_s19476"/>
                  </a:ext>
                  <a:ext uri="{FF2B5EF4-FFF2-40B4-BE49-F238E27FC236}">
                    <a16:creationId xmlns:a16="http://schemas.microsoft.com/office/drawing/2014/main" id="{00000000-0008-0000-0000-0000144C0000}"/>
                  </a:ext>
                </a:extLst>
              </xdr:cNvPr>
              <xdr:cNvSpPr/>
            </xdr:nvSpPr>
            <xdr:spPr bwMode="auto">
              <a:xfrm>
                <a:off x="5248273" y="7145061"/>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AMEX</a:t>
                </a:r>
              </a:p>
            </xdr:txBody>
          </xdr:sp>
        </xdr:grpSp>
        <xdr:clientData/>
      </xdr:twoCellAnchor>
    </mc:Choice>
    <mc:Fallback/>
  </mc:AlternateContent>
  <xdr:twoCellAnchor editAs="oneCell">
    <xdr:from>
      <xdr:col>0</xdr:col>
      <xdr:colOff>45720</xdr:colOff>
      <xdr:row>0</xdr:row>
      <xdr:rowOff>0</xdr:rowOff>
    </xdr:from>
    <xdr:to>
      <xdr:col>4</xdr:col>
      <xdr:colOff>119679</xdr:colOff>
      <xdr:row>1</xdr:row>
      <xdr:rowOff>392430</xdr:rowOff>
    </xdr:to>
    <xdr:pic>
      <xdr:nvPicPr>
        <xdr:cNvPr id="30174" name="図 17">
          <a:extLst>
            <a:ext uri="{FF2B5EF4-FFF2-40B4-BE49-F238E27FC236}">
              <a16:creationId xmlns:a16="http://schemas.microsoft.com/office/drawing/2014/main" id="{00000000-0008-0000-0000-0000DE75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720" y="0"/>
          <a:ext cx="115824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10885</xdr:colOff>
      <xdr:row>34</xdr:row>
      <xdr:rowOff>130628</xdr:rowOff>
    </xdr:from>
    <xdr:to>
      <xdr:col>16</xdr:col>
      <xdr:colOff>261257</xdr:colOff>
      <xdr:row>34</xdr:row>
      <xdr:rowOff>326571</xdr:rowOff>
    </xdr:to>
    <xdr:sp macro="" textlink="">
      <xdr:nvSpPr>
        <xdr:cNvPr id="2" name="角丸四角形 1">
          <a:hlinkClick xmlns:r="http://schemas.openxmlformats.org/officeDocument/2006/relationships" r:id="rId5"/>
          <a:extLst>
            <a:ext uri="{FF2B5EF4-FFF2-40B4-BE49-F238E27FC236}">
              <a16:creationId xmlns:a16="http://schemas.microsoft.com/office/drawing/2014/main" id="{00000000-0008-0000-0000-000002000000}"/>
            </a:ext>
          </a:extLst>
        </xdr:cNvPr>
        <xdr:cNvSpPr/>
      </xdr:nvSpPr>
      <xdr:spPr>
        <a:xfrm>
          <a:off x="4593771" y="9024257"/>
          <a:ext cx="250372" cy="19594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14073</xdr:colOff>
      <xdr:row>6</xdr:row>
      <xdr:rowOff>24634</xdr:rowOff>
    </xdr:from>
    <xdr:to>
      <xdr:col>14</xdr:col>
      <xdr:colOff>147803</xdr:colOff>
      <xdr:row>6</xdr:row>
      <xdr:rowOff>147803</xdr:rowOff>
    </xdr:to>
    <xdr:sp macro="" textlink="">
      <xdr:nvSpPr>
        <xdr:cNvPr id="77" name="正方形/長方形 76">
          <a:hlinkClick xmlns:r="http://schemas.openxmlformats.org/officeDocument/2006/relationships" r:id="rId6"/>
          <a:extLst>
            <a:ext uri="{FF2B5EF4-FFF2-40B4-BE49-F238E27FC236}">
              <a16:creationId xmlns:a16="http://schemas.microsoft.com/office/drawing/2014/main" id="{00000000-0008-0000-0000-00004D000000}"/>
            </a:ext>
          </a:extLst>
        </xdr:cNvPr>
        <xdr:cNvSpPr/>
      </xdr:nvSpPr>
      <xdr:spPr>
        <a:xfrm>
          <a:off x="1689159" y="1946056"/>
          <a:ext cx="2909118" cy="1231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105368</xdr:colOff>
      <xdr:row>53</xdr:row>
      <xdr:rowOff>24634</xdr:rowOff>
    </xdr:from>
    <xdr:to>
      <xdr:col>21</xdr:col>
      <xdr:colOff>0</xdr:colOff>
      <xdr:row>53</xdr:row>
      <xdr:rowOff>139517</xdr:rowOff>
    </xdr:to>
    <xdr:sp macro="" textlink="">
      <xdr:nvSpPr>
        <xdr:cNvPr id="53" name="テキスト ボックス 52">
          <a:hlinkClick xmlns:r="http://schemas.openxmlformats.org/officeDocument/2006/relationships" r:id="rId7"/>
          <a:extLst>
            <a:ext uri="{FF2B5EF4-FFF2-40B4-BE49-F238E27FC236}">
              <a16:creationId xmlns:a16="http://schemas.microsoft.com/office/drawing/2014/main" id="{00000000-0008-0000-0000-000035000000}"/>
            </a:ext>
          </a:extLst>
        </xdr:cNvPr>
        <xdr:cNvSpPr txBox="1"/>
      </xdr:nvSpPr>
      <xdr:spPr>
        <a:xfrm>
          <a:off x="5229161" y="13573125"/>
          <a:ext cx="1331593" cy="114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sz="700">
            <a:latin typeface="Meiryo UI" pitchFamily="50" charset="-128"/>
            <a:ea typeface="Meiryo UI" pitchFamily="50" charset="-128"/>
            <a:cs typeface="Meiryo UI" pitchFamily="50" charset="-128"/>
          </a:endParaRPr>
        </a:p>
      </xdr:txBody>
    </xdr:sp>
    <xdr:clientData/>
  </xdr:twoCellAnchor>
  <xdr:twoCellAnchor>
    <xdr:from>
      <xdr:col>5</xdr:col>
      <xdr:colOff>256846</xdr:colOff>
      <xdr:row>53</xdr:row>
      <xdr:rowOff>139918</xdr:rowOff>
    </xdr:from>
    <xdr:to>
      <xdr:col>11</xdr:col>
      <xdr:colOff>16423</xdr:colOff>
      <xdr:row>53</xdr:row>
      <xdr:rowOff>246335</xdr:rowOff>
    </xdr:to>
    <xdr:sp macro="" textlink="">
      <xdr:nvSpPr>
        <xdr:cNvPr id="78" name="テキスト ボックス 77">
          <a:hlinkClick xmlns:r="http://schemas.openxmlformats.org/officeDocument/2006/relationships" r:id="rId8"/>
          <a:extLst>
            <a:ext uri="{FF2B5EF4-FFF2-40B4-BE49-F238E27FC236}">
              <a16:creationId xmlns:a16="http://schemas.microsoft.com/office/drawing/2014/main" id="{00000000-0008-0000-0000-00004E000000}"/>
            </a:ext>
          </a:extLst>
        </xdr:cNvPr>
        <xdr:cNvSpPr txBox="1"/>
      </xdr:nvSpPr>
      <xdr:spPr>
        <a:xfrm>
          <a:off x="1652751" y="13688409"/>
          <a:ext cx="1434663" cy="106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sz="700">
            <a:latin typeface="Meiryo UI" pitchFamily="50" charset="-128"/>
            <a:ea typeface="Meiryo UI" pitchFamily="50" charset="-128"/>
            <a:cs typeface="Meiryo UI" pitchFamily="50" charset="-128"/>
          </a:endParaRPr>
        </a:p>
      </xdr:txBody>
    </xdr:sp>
    <xdr:clientData/>
  </xdr:twoCellAnchor>
  <xdr:twoCellAnchor>
    <xdr:from>
      <xdr:col>16</xdr:col>
      <xdr:colOff>10885</xdr:colOff>
      <xdr:row>34</xdr:row>
      <xdr:rowOff>130628</xdr:rowOff>
    </xdr:from>
    <xdr:to>
      <xdr:col>16</xdr:col>
      <xdr:colOff>261257</xdr:colOff>
      <xdr:row>34</xdr:row>
      <xdr:rowOff>326571</xdr:rowOff>
    </xdr:to>
    <xdr:sp macro="" textlink="">
      <xdr:nvSpPr>
        <xdr:cNvPr id="24" name="角丸四角形 1">
          <a:hlinkClick xmlns:r="http://schemas.openxmlformats.org/officeDocument/2006/relationships" r:id="rId5"/>
          <a:extLst>
            <a:ext uri="{FF2B5EF4-FFF2-40B4-BE49-F238E27FC236}">
              <a16:creationId xmlns:a16="http://schemas.microsoft.com/office/drawing/2014/main" id="{00000000-0008-0000-0000-000018000000}"/>
            </a:ext>
          </a:extLst>
        </xdr:cNvPr>
        <xdr:cNvSpPr/>
      </xdr:nvSpPr>
      <xdr:spPr>
        <a:xfrm>
          <a:off x="5106760" y="8922203"/>
          <a:ext cx="250372" cy="19594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459441</xdr:colOff>
      <xdr:row>11</xdr:row>
      <xdr:rowOff>235322</xdr:rowOff>
    </xdr:from>
    <xdr:to>
      <xdr:col>26</xdr:col>
      <xdr:colOff>112059</xdr:colOff>
      <xdr:row>15</xdr:row>
      <xdr:rowOff>272142</xdr:rowOff>
    </xdr:to>
    <xdr:sp macro="" textlink="">
      <xdr:nvSpPr>
        <xdr:cNvPr id="26" name="角丸四角形 45">
          <a:extLst>
            <a:ext uri="{FF2B5EF4-FFF2-40B4-BE49-F238E27FC236}">
              <a16:creationId xmlns:a16="http://schemas.microsoft.com/office/drawing/2014/main" id="{00000000-0008-0000-0000-00001A000000}"/>
            </a:ext>
          </a:extLst>
        </xdr:cNvPr>
        <xdr:cNvSpPr/>
      </xdr:nvSpPr>
      <xdr:spPr>
        <a:xfrm>
          <a:off x="739588" y="5300381"/>
          <a:ext cx="7832912" cy="910879"/>
        </a:xfrm>
        <a:prstGeom prst="roundRect">
          <a:avLst/>
        </a:prstGeom>
        <a:solidFill>
          <a:schemeClr val="bg1">
            <a:lumMod val="85000"/>
          </a:schemeClr>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lnSpc>
              <a:spcPts val="1200"/>
            </a:lnSpc>
          </a:pPr>
          <a:r>
            <a:rPr kumimoji="1" lang="ja-JP" altLang="en-US" sz="1200" b="1" u="none">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br>
            <a:rPr kumimoji="1" lang="en-US" altLang="ja-JP" sz="1200" b="1" u="none">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b="1" u="none">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200" b="1" u="none">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800" b="0" u="none">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9</xdr:col>
      <xdr:colOff>251482</xdr:colOff>
      <xdr:row>14</xdr:row>
      <xdr:rowOff>60679</xdr:rowOff>
    </xdr:from>
    <xdr:to>
      <xdr:col>11</xdr:col>
      <xdr:colOff>119807</xdr:colOff>
      <xdr:row>15</xdr:row>
      <xdr:rowOff>140229</xdr:rowOff>
    </xdr:to>
    <xdr:sp macro="" textlink="">
      <xdr:nvSpPr>
        <xdr:cNvPr id="27" name="台形 26">
          <a:extLst>
            <a:ext uri="{FF2B5EF4-FFF2-40B4-BE49-F238E27FC236}">
              <a16:creationId xmlns:a16="http://schemas.microsoft.com/office/drawing/2014/main" id="{00000000-0008-0000-0000-00001B000000}"/>
            </a:ext>
          </a:extLst>
        </xdr:cNvPr>
        <xdr:cNvSpPr/>
      </xdr:nvSpPr>
      <xdr:spPr>
        <a:xfrm>
          <a:off x="3333100" y="5730855"/>
          <a:ext cx="383795" cy="281256"/>
        </a:xfrm>
        <a:prstGeom prst="trapezoid">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11207</xdr:colOff>
      <xdr:row>13</xdr:row>
      <xdr:rowOff>40199</xdr:rowOff>
    </xdr:from>
    <xdr:to>
      <xdr:col>8</xdr:col>
      <xdr:colOff>392206</xdr:colOff>
      <xdr:row>15</xdr:row>
      <xdr:rowOff>57999</xdr:rowOff>
    </xdr:to>
    <xdr:sp macro="" textlink="">
      <xdr:nvSpPr>
        <xdr:cNvPr id="28" name="角丸四角形吹き出し 47">
          <a:extLst>
            <a:ext uri="{FF2B5EF4-FFF2-40B4-BE49-F238E27FC236}">
              <a16:creationId xmlns:a16="http://schemas.microsoft.com/office/drawing/2014/main" id="{00000000-0008-0000-0000-00001C000000}"/>
            </a:ext>
          </a:extLst>
        </xdr:cNvPr>
        <xdr:cNvSpPr/>
      </xdr:nvSpPr>
      <xdr:spPr>
        <a:xfrm>
          <a:off x="930089" y="5508670"/>
          <a:ext cx="2140323" cy="421211"/>
        </a:xfrm>
        <a:prstGeom prst="wedgeRoundRectCallout">
          <a:avLst>
            <a:gd name="adj1" fmla="val 59232"/>
            <a:gd name="adj2" fmla="val -35121"/>
            <a:gd name="adj3" fmla="val 16667"/>
          </a:avLst>
        </a:prstGeom>
        <a:solidFill>
          <a:schemeClr val="bg1"/>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600" b="1" u="sng">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クレカ払い最速納品</a:t>
          </a:r>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10</xdr:col>
      <xdr:colOff>56030</xdr:colOff>
      <xdr:row>12</xdr:row>
      <xdr:rowOff>190500</xdr:rowOff>
    </xdr:from>
    <xdr:to>
      <xdr:col>11</xdr:col>
      <xdr:colOff>69665</xdr:colOff>
      <xdr:row>14</xdr:row>
      <xdr:rowOff>33619</xdr:rowOff>
    </xdr:to>
    <xdr:sp macro="" textlink="">
      <xdr:nvSpPr>
        <xdr:cNvPr id="29" name="楕円 28">
          <a:extLst>
            <a:ext uri="{FF2B5EF4-FFF2-40B4-BE49-F238E27FC236}">
              <a16:creationId xmlns:a16="http://schemas.microsoft.com/office/drawing/2014/main" id="{00000000-0008-0000-0000-00001D000000}"/>
            </a:ext>
          </a:extLst>
        </xdr:cNvPr>
        <xdr:cNvSpPr/>
      </xdr:nvSpPr>
      <xdr:spPr>
        <a:xfrm>
          <a:off x="3395383" y="5457265"/>
          <a:ext cx="271370" cy="246530"/>
        </a:xfrm>
        <a:prstGeom prst="ellipse">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222250</xdr:colOff>
      <xdr:row>11</xdr:row>
      <xdr:rowOff>112058</xdr:rowOff>
    </xdr:from>
    <xdr:to>
      <xdr:col>24</xdr:col>
      <xdr:colOff>58517</xdr:colOff>
      <xdr:row>12</xdr:row>
      <xdr:rowOff>43294</xdr:rowOff>
    </xdr:to>
    <xdr:sp macro="" textlink="">
      <xdr:nvSpPr>
        <xdr:cNvPr id="30" name="角丸四角形 49">
          <a:extLst>
            <a:ext uri="{FF2B5EF4-FFF2-40B4-BE49-F238E27FC236}">
              <a16:creationId xmlns:a16="http://schemas.microsoft.com/office/drawing/2014/main" id="{00000000-0008-0000-0000-00001E000000}"/>
            </a:ext>
          </a:extLst>
        </xdr:cNvPr>
        <xdr:cNvSpPr/>
      </xdr:nvSpPr>
      <xdr:spPr>
        <a:xfrm>
          <a:off x="1421279" y="5177117"/>
          <a:ext cx="6503767" cy="200177"/>
        </a:xfrm>
        <a:prstGeom prst="roundRect">
          <a:avLst/>
        </a:prstGeom>
        <a:solidFill>
          <a:schemeClr val="bg1">
            <a:lumMod val="95000"/>
          </a:schemeClr>
        </a:solidFill>
        <a:ln w="47625">
          <a:solidFill>
            <a:schemeClr val="bg1"/>
          </a:solidFill>
        </a:ln>
        <a:effectLst>
          <a:outerShdw blurRad="50800" dist="50800" dir="5400000" algn="ctr" rotWithShape="0">
            <a:schemeClr val="tx1">
              <a:lumMod val="50000"/>
              <a:lumOff val="5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CompTIA Store</a:t>
          </a:r>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Japan</a:t>
          </a:r>
          <a:r>
            <a:rPr kumimoji="1" lang="en-US" altLang="ja-JP" sz="1400" b="1"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オープン！</a:t>
          </a:r>
          <a:endPar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11</xdr:col>
      <xdr:colOff>145676</xdr:colOff>
      <xdr:row>12</xdr:row>
      <xdr:rowOff>181695</xdr:rowOff>
    </xdr:from>
    <xdr:to>
      <xdr:col>26</xdr:col>
      <xdr:colOff>100852</xdr:colOff>
      <xdr:row>15</xdr:row>
      <xdr:rowOff>306560</xdr:rowOff>
    </xdr:to>
    <xdr:sp macro="" textlink="">
      <xdr:nvSpPr>
        <xdr:cNvPr id="31" name="テキスト ボックス 30">
          <a:hlinkClick xmlns:r="http://schemas.openxmlformats.org/officeDocument/2006/relationships" r:id="rId9"/>
          <a:extLst>
            <a:ext uri="{FF2B5EF4-FFF2-40B4-BE49-F238E27FC236}">
              <a16:creationId xmlns:a16="http://schemas.microsoft.com/office/drawing/2014/main" id="{00000000-0008-0000-0000-00001F000000}"/>
            </a:ext>
          </a:extLst>
        </xdr:cNvPr>
        <xdr:cNvSpPr txBox="1"/>
      </xdr:nvSpPr>
      <xdr:spPr>
        <a:xfrm>
          <a:off x="3742764" y="5448460"/>
          <a:ext cx="4818529" cy="729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000"/>
            </a:lnSpc>
          </a:pPr>
          <a:r>
            <a:rPr kumimoji="1" lang="en-US" altLang="ja-JP" sz="2000" b="1" u="sng">
              <a:solidFill>
                <a:srgbClr val="FF0000"/>
              </a:solidFill>
              <a:latin typeface="Meiryo UI" panose="020B0604030504040204" pitchFamily="50" charset="-128"/>
              <a:ea typeface="Meiryo UI" panose="020B0604030504040204" pitchFamily="50" charset="-128"/>
              <a:cs typeface="Verdana" panose="020B0604030504040204" pitchFamily="34" charset="0"/>
            </a:rPr>
            <a:t>https://jp-store.comptia.org/ </a:t>
          </a:r>
        </a:p>
        <a:p>
          <a:pPr>
            <a:lnSpc>
              <a:spcPts val="1000"/>
            </a:lnSpc>
          </a:pPr>
          <a:endParaRPr kumimoji="1" lang="en-US" altLang="ja-JP" sz="1100" b="1">
            <a:solidFill>
              <a:schemeClr val="dk1"/>
            </a:solidFill>
            <a:effectLst/>
            <a:latin typeface="Meiryo UI" panose="020B0604030504040204" pitchFamily="50" charset="-128"/>
            <a:ea typeface="Meiryo UI" panose="020B0604030504040204" pitchFamily="50" charset="-128"/>
            <a:cs typeface="+mn-cs"/>
          </a:endParaRPr>
        </a:p>
        <a:p>
          <a:pPr>
            <a:lnSpc>
              <a:spcPts val="1000"/>
            </a:lnSpc>
          </a:pPr>
          <a:r>
            <a:rPr kumimoji="1" lang="ja-JP" altLang="en-US" sz="1100" b="1">
              <a:solidFill>
                <a:schemeClr val="dk1"/>
              </a:solidFill>
              <a:effectLst/>
              <a:latin typeface="Meiryo UI" panose="020B0604030504040204" pitchFamily="50" charset="-128"/>
              <a:ea typeface="Meiryo UI" panose="020B0604030504040204" pitchFamily="50" charset="-128"/>
              <a:cs typeface="+mn-cs"/>
            </a:rPr>
            <a:t>　</a:t>
          </a:r>
          <a:r>
            <a:rPr kumimoji="1" lang="ja-JP" altLang="ja-JP" sz="1100" b="1">
              <a:solidFill>
                <a:schemeClr val="dk1"/>
              </a:solidFill>
              <a:effectLst/>
              <a:latin typeface="Meiryo UI" panose="020B0604030504040204" pitchFamily="50" charset="-128"/>
              <a:ea typeface="Meiryo UI" panose="020B0604030504040204" pitchFamily="50" charset="-128"/>
              <a:cs typeface="+mn-cs"/>
            </a:rPr>
            <a:t>↑↑便利なオンラインストアをご利用ください↑↑</a:t>
          </a:r>
          <a:endParaRPr kumimoji="1" lang="en-US" altLang="ja-JP" sz="1100" b="1">
            <a:solidFill>
              <a:schemeClr val="dk1"/>
            </a:solidFill>
            <a:effectLst/>
            <a:latin typeface="Meiryo UI" panose="020B0604030504040204" pitchFamily="50" charset="-128"/>
            <a:ea typeface="Meiryo UI" panose="020B0604030504040204" pitchFamily="50" charset="-128"/>
            <a:cs typeface="+mn-cs"/>
          </a:endParaRPr>
        </a:p>
        <a:p>
          <a:pPr>
            <a:lnSpc>
              <a:spcPts val="1000"/>
            </a:lnSpc>
          </a:pPr>
          <a:r>
            <a:rPr kumimoji="1" lang="ja-JP" altLang="en-US" sz="1100" b="0">
              <a:solidFill>
                <a:schemeClr val="dk1"/>
              </a:solidFill>
              <a:effectLst/>
              <a:latin typeface="Meiryo UI" panose="020B0604030504040204" pitchFamily="50" charset="-128"/>
              <a:ea typeface="Meiryo UI" panose="020B0604030504040204" pitchFamily="50" charset="-128"/>
              <a:cs typeface="+mn-cs"/>
            </a:rPr>
            <a:t>　</a:t>
          </a:r>
          <a:r>
            <a:rPr kumimoji="1" lang="ja-JP" altLang="ja-JP" sz="1100" b="0">
              <a:solidFill>
                <a:schemeClr val="dk1"/>
              </a:solidFill>
              <a:effectLst/>
              <a:latin typeface="Meiryo UI" panose="020B0604030504040204" pitchFamily="50" charset="-128"/>
              <a:ea typeface="Meiryo UI" panose="020B0604030504040204" pitchFamily="50" charset="-128"/>
              <a:cs typeface="+mn-cs"/>
            </a:rPr>
            <a:t>銀行振込</a:t>
          </a:r>
          <a:r>
            <a:rPr kumimoji="1" lang="en-US" altLang="ja-JP" sz="1100" b="0">
              <a:solidFill>
                <a:schemeClr val="dk1"/>
              </a:solidFill>
              <a:effectLst/>
              <a:latin typeface="Meiryo UI" panose="020B0604030504040204" pitchFamily="50" charset="-128"/>
              <a:ea typeface="Meiryo UI" panose="020B0604030504040204" pitchFamily="50" charset="-128"/>
              <a:cs typeface="+mn-cs"/>
            </a:rPr>
            <a:t>(</a:t>
          </a:r>
          <a:r>
            <a:rPr kumimoji="1" lang="ja-JP" altLang="en-US" sz="1100" b="0">
              <a:solidFill>
                <a:schemeClr val="dk1"/>
              </a:solidFill>
              <a:effectLst/>
              <a:latin typeface="Meiryo UI" panose="020B0604030504040204" pitchFamily="50" charset="-128"/>
              <a:ea typeface="Meiryo UI" panose="020B0604030504040204" pitchFamily="50" charset="-128"/>
              <a:cs typeface="+mn-cs"/>
            </a:rPr>
            <a:t>税込</a:t>
          </a:r>
          <a:r>
            <a:rPr kumimoji="1" lang="en-US" altLang="ja-JP" sz="1100" b="0">
              <a:solidFill>
                <a:schemeClr val="dk1"/>
              </a:solidFill>
              <a:effectLst/>
              <a:latin typeface="Meiryo UI" panose="020B0604030504040204" pitchFamily="50" charset="-128"/>
              <a:ea typeface="Meiryo UI" panose="020B0604030504040204" pitchFamily="50" charset="-128"/>
              <a:cs typeface="+mn-cs"/>
            </a:rPr>
            <a:t>78,000</a:t>
          </a:r>
          <a:r>
            <a:rPr kumimoji="1" lang="ja-JP" altLang="en-US" sz="1100" b="0">
              <a:solidFill>
                <a:schemeClr val="dk1"/>
              </a:solidFill>
              <a:effectLst/>
              <a:latin typeface="Meiryo UI" panose="020B0604030504040204" pitchFamily="50" charset="-128"/>
              <a:ea typeface="Meiryo UI" panose="020B0604030504040204" pitchFamily="50" charset="-128"/>
              <a:cs typeface="+mn-cs"/>
            </a:rPr>
            <a:t>円</a:t>
          </a:r>
          <a:r>
            <a:rPr kumimoji="1" lang="en-US" altLang="ja-JP" sz="1100" b="0">
              <a:solidFill>
                <a:schemeClr val="dk1"/>
              </a:solidFill>
              <a:effectLst/>
              <a:latin typeface="Meiryo UI" panose="020B0604030504040204" pitchFamily="50" charset="-128"/>
              <a:ea typeface="Meiryo UI" panose="020B0604030504040204" pitchFamily="50" charset="-128"/>
              <a:cs typeface="+mn-cs"/>
            </a:rPr>
            <a:t>)&amp;</a:t>
          </a:r>
          <a:r>
            <a:rPr kumimoji="1" lang="ja-JP" altLang="en-US" sz="1100" b="0">
              <a:solidFill>
                <a:schemeClr val="dk1"/>
              </a:solidFill>
              <a:effectLst/>
              <a:latin typeface="Meiryo UI" panose="020B0604030504040204" pitchFamily="50" charset="-128"/>
              <a:ea typeface="Meiryo UI" panose="020B0604030504040204" pitchFamily="50" charset="-128"/>
              <a:cs typeface="+mn-cs"/>
            </a:rPr>
            <a:t>クレジットカード対応</a:t>
          </a:r>
          <a:endParaRPr kumimoji="1" lang="en-US" altLang="ja-JP" sz="1100" b="0">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8</xdr:row>
      <xdr:rowOff>28575</xdr:rowOff>
    </xdr:from>
    <xdr:to>
      <xdr:col>6</xdr:col>
      <xdr:colOff>542364</xdr:colOff>
      <xdr:row>20</xdr:row>
      <xdr:rowOff>123556</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71450" y="1447800"/>
          <a:ext cx="4485714" cy="21523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yosrvfp3\Users\VIwaiYO\downloads\CompTIA_Voucher%20Authorize-CAPP%20Platinum-Gold-&#12381;&#12398;&#20182;&#12288;20180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fukumi\Desktop\&#12304;&#20206;&#12305;CompTIA_FREE%20Retake%202018%20Jul%20&#19968;&#33324;MemberAcademy_2018010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書"/>
      <sheetName val="Sheet1"/>
      <sheetName val="変更時のマニュアル"/>
    </sheetNames>
    <sheetDataSet>
      <sheetData sheetId="0"/>
      <sheetData sheetId="1">
        <row r="2">
          <cell r="A2" t="str">
            <v>A+ ※1科目の料金</v>
          </cell>
          <cell r="B2" t="str">
            <v>CAPP Platinum</v>
          </cell>
        </row>
        <row r="3">
          <cell r="A3" t="str">
            <v>Network+</v>
          </cell>
          <cell r="B3" t="str">
            <v>CAPP Authorized</v>
          </cell>
        </row>
        <row r="4">
          <cell r="A4" t="str">
            <v>Server+</v>
          </cell>
          <cell r="B4" t="str">
            <v>CAPP Gold</v>
          </cell>
        </row>
        <row r="5">
          <cell r="A5" t="str">
            <v>Cloud+</v>
          </cell>
          <cell r="B5" t="str">
            <v>その他</v>
          </cell>
        </row>
        <row r="6">
          <cell r="A6" t="str">
            <v>Project+</v>
          </cell>
        </row>
        <row r="7">
          <cell r="A7" t="str">
            <v>CTT+ (CBT)</v>
          </cell>
        </row>
        <row r="8">
          <cell r="A8" t="str">
            <v>Security+</v>
          </cell>
        </row>
        <row r="9">
          <cell r="A9" t="str">
            <v>Cloud Essentials</v>
          </cell>
        </row>
        <row r="10">
          <cell r="A10" t="str">
            <v>Cloud Essentials Anywhere Procted(AP)</v>
          </cell>
        </row>
        <row r="11">
          <cell r="A11" t="str">
            <v>IT Fundamentals</v>
          </cell>
        </row>
        <row r="12">
          <cell r="A12" t="str">
            <v>IT Fundamentals Anywhere Procted(AP)</v>
          </cell>
        </row>
        <row r="13">
          <cell r="A13" t="str">
            <v>CSA+</v>
          </cell>
        </row>
        <row r="14">
          <cell r="A14" t="str">
            <v>その他　※備考欄に商品名を記入して下さい</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書"/>
      <sheetName val="Sheet1"/>
      <sheetName val="Price"/>
    </sheetNames>
    <sheetDataSet>
      <sheetData sheetId="0"/>
      <sheetData sheetId="1">
        <row r="2">
          <cell r="C2" t="str">
            <v>一般 Non-Member</v>
          </cell>
        </row>
        <row r="3">
          <cell r="C3" t="str">
            <v>CompTIA メンバー</v>
          </cell>
        </row>
        <row r="4">
          <cell r="C4" t="str">
            <v>CAPP Academy</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accent2">
            <a:lumMod val="40000"/>
            <a:lumOff val="60000"/>
          </a:schemeClr>
        </a:solidFill>
        <a:ln w="9525" cmpd="sng">
          <a:noFill/>
        </a:ln>
      </a:spPr>
      <a:bodyPr vertOverflow="clip" horzOverflow="clip" wrap="square" rtlCol="0" anchor="t"/>
      <a:lstStyle>
        <a:defPPr>
          <a:defRPr kumimoji="1" sz="700">
            <a:latin typeface="Meiryo UI" pitchFamily="50" charset="-128"/>
            <a:ea typeface="Meiryo UI" pitchFamily="50" charset="-128"/>
            <a:cs typeface="Meiryo UI"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comptia.jp/campaign/freeretake2019/"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106"/>
  <sheetViews>
    <sheetView showGridLines="0" showZeros="0" tabSelected="1" showRuler="0" view="pageBreakPreview" zoomScale="80" zoomScaleNormal="100" zoomScaleSheetLayoutView="80" workbookViewId="0">
      <selection activeCell="D18" sqref="D18:E18"/>
    </sheetView>
  </sheetViews>
  <sheetFormatPr defaultRowHeight="13.5"/>
  <cols>
    <col min="1" max="1" width="3.625" customWidth="1"/>
    <col min="2" max="2" width="6.25" customWidth="1"/>
    <col min="3" max="3" width="2" customWidth="1"/>
    <col min="4" max="4" width="3.625" customWidth="1"/>
    <col min="5" max="5" width="5" customWidth="1"/>
    <col min="6" max="6" width="5.75" customWidth="1"/>
    <col min="7" max="7" width="3.625" customWidth="1"/>
    <col min="8" max="8" width="5" customWidth="1"/>
    <col min="9" max="9" width="5.25" customWidth="1"/>
    <col min="10" max="11" width="3.375" customWidth="1"/>
    <col min="12" max="14" width="6" customWidth="1"/>
    <col min="15" max="18" width="4.375" customWidth="1"/>
    <col min="19" max="25" width="3.375" customWidth="1"/>
    <col min="26" max="26" width="4.375" customWidth="1"/>
    <col min="27" max="27" width="12.625" customWidth="1"/>
    <col min="28" max="28" width="12.125" style="4" customWidth="1"/>
    <col min="29" max="35" width="9" style="4" customWidth="1"/>
  </cols>
  <sheetData>
    <row r="1" spans="1:37" s="2" customFormat="1" ht="13.9" customHeight="1">
      <c r="B1" s="23"/>
      <c r="D1" s="24"/>
      <c r="G1" s="24"/>
      <c r="H1" s="24"/>
      <c r="I1" s="24"/>
      <c r="J1" s="24"/>
      <c r="L1" s="102" t="s">
        <v>73</v>
      </c>
      <c r="M1" s="24"/>
      <c r="N1" s="24"/>
      <c r="O1" s="24"/>
      <c r="P1" s="24"/>
      <c r="Q1" s="24"/>
      <c r="R1" s="24"/>
      <c r="S1" s="24"/>
      <c r="T1" s="24"/>
      <c r="U1" s="24"/>
      <c r="V1" s="41" t="s">
        <v>0</v>
      </c>
      <c r="W1" s="42"/>
      <c r="X1" s="233">
        <v>43735</v>
      </c>
      <c r="Y1" s="233"/>
      <c r="Z1" s="233"/>
      <c r="AA1" s="233"/>
      <c r="AB1" s="1"/>
      <c r="AC1" s="1"/>
      <c r="AD1" s="1"/>
      <c r="AE1" s="1"/>
      <c r="AF1" s="1"/>
      <c r="AG1" s="1"/>
      <c r="AH1" s="1"/>
      <c r="AI1" s="1"/>
    </row>
    <row r="2" spans="1:37" s="21" customFormat="1" ht="33" customHeight="1">
      <c r="A2" s="257" t="s">
        <v>83</v>
      </c>
      <c r="B2" s="258"/>
      <c r="C2" s="258"/>
      <c r="D2" s="258"/>
      <c r="E2" s="258"/>
      <c r="F2" s="258"/>
      <c r="G2" s="258"/>
      <c r="H2" s="258"/>
      <c r="I2" s="258"/>
      <c r="J2" s="258"/>
      <c r="K2" s="258"/>
      <c r="L2" s="258"/>
      <c r="M2" s="258"/>
      <c r="N2" s="258"/>
      <c r="O2" s="258"/>
      <c r="P2" s="258"/>
      <c r="Q2" s="258"/>
      <c r="R2" s="258"/>
      <c r="S2" s="258"/>
      <c r="T2" s="258"/>
      <c r="U2" s="259"/>
      <c r="V2" s="254"/>
      <c r="W2" s="255"/>
      <c r="X2" s="255"/>
      <c r="Y2" s="255"/>
      <c r="Z2" s="255"/>
      <c r="AA2" s="256"/>
      <c r="AB2" s="20"/>
      <c r="AC2" s="20"/>
      <c r="AD2" s="20"/>
      <c r="AE2" s="20"/>
      <c r="AF2" s="20"/>
      <c r="AG2" s="20"/>
      <c r="AH2" s="20"/>
      <c r="AI2" s="20"/>
    </row>
    <row r="3" spans="1:37" s="2" customFormat="1" ht="59.25" customHeight="1">
      <c r="A3" s="168" t="s">
        <v>25</v>
      </c>
      <c r="B3" s="168"/>
      <c r="C3" s="168"/>
      <c r="D3" s="168"/>
      <c r="E3" s="168"/>
      <c r="F3" s="174" t="s">
        <v>82</v>
      </c>
      <c r="G3" s="174"/>
      <c r="H3" s="174"/>
      <c r="I3" s="174"/>
      <c r="J3" s="174"/>
      <c r="K3" s="174"/>
      <c r="L3" s="174"/>
      <c r="M3" s="174"/>
      <c r="N3" s="174"/>
      <c r="O3" s="174"/>
      <c r="P3" s="174"/>
      <c r="Q3" s="174"/>
      <c r="R3" s="174"/>
      <c r="S3" s="174"/>
      <c r="T3" s="174"/>
      <c r="U3" s="174"/>
      <c r="V3" s="174"/>
      <c r="W3" s="174"/>
      <c r="X3" s="69"/>
      <c r="Y3" s="69"/>
      <c r="Z3" s="69"/>
      <c r="AA3" s="69"/>
      <c r="AB3" s="1"/>
      <c r="AC3" s="1"/>
      <c r="AD3" s="1"/>
      <c r="AE3" s="1"/>
      <c r="AF3" s="1"/>
      <c r="AG3" s="1"/>
      <c r="AH3" s="1"/>
      <c r="AI3" s="1"/>
    </row>
    <row r="4" spans="1:37" s="2" customFormat="1" ht="14.25" customHeight="1">
      <c r="A4" s="68"/>
      <c r="B4" s="68"/>
      <c r="C4" s="68"/>
      <c r="D4" s="68"/>
      <c r="E4" s="68"/>
      <c r="F4" s="69"/>
      <c r="G4" s="70"/>
      <c r="H4" s="70"/>
      <c r="I4" s="70"/>
      <c r="J4" s="70"/>
      <c r="K4" s="70"/>
      <c r="L4" s="70"/>
      <c r="M4" s="70"/>
      <c r="N4" s="70"/>
      <c r="O4" s="70"/>
      <c r="P4" s="70"/>
      <c r="Q4" s="70"/>
      <c r="R4" s="70"/>
      <c r="S4" s="175"/>
      <c r="T4" s="175"/>
      <c r="U4" s="175"/>
      <c r="V4" s="175"/>
      <c r="W4" s="175"/>
      <c r="X4" s="175"/>
      <c r="Y4" s="175"/>
      <c r="Z4" s="175"/>
      <c r="AA4" s="175"/>
      <c r="AB4" s="1"/>
      <c r="AC4" s="1"/>
      <c r="AD4" s="1"/>
      <c r="AE4" s="1"/>
      <c r="AF4" s="1"/>
      <c r="AG4" s="1"/>
      <c r="AH4" s="1"/>
      <c r="AI4" s="1"/>
    </row>
    <row r="5" spans="1:37" s="2" customFormat="1" ht="12.75" customHeight="1">
      <c r="A5" s="211" t="s">
        <v>27</v>
      </c>
      <c r="B5" s="211"/>
      <c r="C5" s="211"/>
      <c r="D5" s="211"/>
      <c r="E5" s="211"/>
      <c r="F5" s="211"/>
      <c r="G5" s="211"/>
      <c r="H5" s="211"/>
      <c r="I5" s="211"/>
      <c r="J5" s="211"/>
      <c r="K5" s="211"/>
      <c r="L5" s="211"/>
      <c r="M5" s="211"/>
      <c r="N5" s="211"/>
      <c r="O5" s="211"/>
      <c r="P5" s="211"/>
      <c r="Q5" s="211"/>
      <c r="R5" s="211"/>
      <c r="S5" s="211"/>
      <c r="T5" s="211"/>
      <c r="U5" s="211"/>
      <c r="V5" s="211"/>
      <c r="W5" s="115" t="str">
        <f>IF(Sheet1!D2&gt;=2,"クレジットカード","")</f>
        <v/>
      </c>
      <c r="X5" s="115"/>
      <c r="Y5" s="115"/>
      <c r="Z5" s="115"/>
      <c r="AA5" s="115"/>
      <c r="AB5" s="1"/>
      <c r="AC5" s="1"/>
      <c r="AD5" s="1"/>
      <c r="AE5" s="1"/>
      <c r="AF5" s="1"/>
      <c r="AG5" s="1"/>
      <c r="AH5" s="1"/>
      <c r="AI5" s="1"/>
    </row>
    <row r="6" spans="1:37" s="2" customFormat="1" ht="12.75" customHeight="1">
      <c r="A6" s="163" t="s">
        <v>28</v>
      </c>
      <c r="B6" s="163"/>
      <c r="C6" s="163"/>
      <c r="D6" s="163"/>
      <c r="E6" s="163"/>
      <c r="F6" s="163"/>
      <c r="G6" s="163"/>
      <c r="H6" s="163"/>
      <c r="I6" s="163"/>
      <c r="J6" s="163"/>
      <c r="K6" s="163"/>
      <c r="L6" s="163"/>
      <c r="M6" s="163"/>
      <c r="N6" s="163"/>
      <c r="O6" s="163"/>
      <c r="P6" s="163"/>
      <c r="Q6" s="163"/>
      <c r="R6" s="163"/>
      <c r="S6" s="163"/>
      <c r="T6" s="163"/>
      <c r="U6" s="163"/>
      <c r="V6" s="163"/>
      <c r="W6" s="115"/>
      <c r="X6" s="115"/>
      <c r="Y6" s="115"/>
      <c r="Z6" s="115"/>
      <c r="AA6" s="115"/>
      <c r="AB6" s="1"/>
      <c r="AC6" s="1"/>
      <c r="AD6" s="1"/>
      <c r="AE6" s="1"/>
      <c r="AF6" s="1"/>
      <c r="AG6" s="1"/>
      <c r="AH6" s="1"/>
      <c r="AI6" s="1"/>
    </row>
    <row r="7" spans="1:37" s="2" customFormat="1" ht="12.75" customHeight="1">
      <c r="A7" s="253" t="s">
        <v>38</v>
      </c>
      <c r="B7" s="253"/>
      <c r="C7" s="253"/>
      <c r="D7" s="253"/>
      <c r="E7" s="253"/>
      <c r="F7" s="253"/>
      <c r="G7" s="103" t="s">
        <v>81</v>
      </c>
      <c r="H7" s="82"/>
      <c r="I7" s="82"/>
      <c r="J7" s="82"/>
      <c r="K7" s="82"/>
      <c r="L7" s="82"/>
      <c r="M7" s="82"/>
      <c r="N7" s="82"/>
      <c r="O7" s="82"/>
      <c r="P7" s="82"/>
      <c r="Q7" s="82"/>
      <c r="R7" s="82"/>
      <c r="S7" s="82"/>
      <c r="T7" s="82"/>
      <c r="U7" s="82"/>
      <c r="V7" s="82"/>
      <c r="W7" s="115"/>
      <c r="X7" s="115"/>
      <c r="Y7" s="115"/>
      <c r="Z7" s="115"/>
      <c r="AA7" s="115"/>
      <c r="AB7" s="1"/>
      <c r="AC7" s="1"/>
      <c r="AD7" s="1"/>
      <c r="AE7" s="1"/>
      <c r="AF7" s="1"/>
      <c r="AG7" s="1"/>
      <c r="AH7" s="1"/>
      <c r="AI7" s="1"/>
    </row>
    <row r="8" spans="1:37" s="31" customFormat="1" ht="12.95" customHeight="1">
      <c r="A8" s="234" t="s">
        <v>18</v>
      </c>
      <c r="B8" s="234"/>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30"/>
      <c r="AC8" s="30"/>
      <c r="AD8" s="30"/>
      <c r="AE8" s="30"/>
      <c r="AF8" s="30"/>
      <c r="AG8" s="30"/>
      <c r="AH8" s="30"/>
      <c r="AI8" s="30"/>
    </row>
    <row r="9" spans="1:37">
      <c r="A9" s="236" t="s">
        <v>19</v>
      </c>
      <c r="B9" s="236"/>
      <c r="C9" s="236"/>
      <c r="D9" s="236"/>
      <c r="E9" s="236"/>
      <c r="F9" s="236"/>
      <c r="G9" s="236"/>
      <c r="H9" s="236"/>
      <c r="I9" s="236"/>
      <c r="J9" s="236"/>
      <c r="K9" s="236"/>
      <c r="L9" s="236"/>
      <c r="M9" s="236"/>
      <c r="N9" s="236"/>
      <c r="O9" s="236"/>
      <c r="P9" s="236"/>
      <c r="Q9" s="236"/>
      <c r="R9" s="236"/>
      <c r="S9" s="236"/>
      <c r="T9" s="236"/>
      <c r="U9" s="236"/>
      <c r="V9" s="236"/>
      <c r="W9" s="236"/>
      <c r="X9" s="236"/>
      <c r="Y9" s="236"/>
      <c r="Z9" s="236"/>
      <c r="AA9" s="236"/>
    </row>
    <row r="10" spans="1:37" ht="201.75" customHeight="1">
      <c r="A10" s="178" t="s">
        <v>84</v>
      </c>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80"/>
      <c r="AB10" s="13"/>
      <c r="AC10" s="13"/>
      <c r="AD10" s="13"/>
      <c r="AE10" s="13"/>
      <c r="AF10" s="13"/>
      <c r="AG10" s="13"/>
      <c r="AI10"/>
    </row>
    <row r="11" spans="1:37" s="108" customFormat="1" ht="5.0999999999999996" customHeight="1">
      <c r="A11" s="5"/>
      <c r="B11" s="5"/>
      <c r="C11" s="5"/>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107"/>
      <c r="AD11" s="107"/>
      <c r="AE11" s="107"/>
      <c r="AF11" s="107"/>
      <c r="AG11" s="107"/>
      <c r="AH11" s="107"/>
      <c r="AI11" s="107"/>
      <c r="AJ11" s="107"/>
      <c r="AK11" s="107"/>
    </row>
    <row r="12" spans="1:37" ht="21" customHeight="1">
      <c r="A12" s="109"/>
      <c r="B12" s="109"/>
      <c r="C12" s="109"/>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79"/>
      <c r="AJ12" s="4"/>
      <c r="AK12" s="4"/>
    </row>
    <row r="13" spans="1:37" ht="15.75" customHeight="1">
      <c r="A13" s="109"/>
      <c r="B13" s="109"/>
      <c r="C13" s="109"/>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79"/>
      <c r="AJ13" s="4"/>
      <c r="AK13" s="4"/>
    </row>
    <row r="14" spans="1:37" ht="15.75" customHeight="1">
      <c r="A14" s="109"/>
      <c r="B14" s="109"/>
      <c r="C14" s="109"/>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79"/>
      <c r="AJ14" s="4"/>
      <c r="AK14" s="4"/>
    </row>
    <row r="15" spans="1:37" ht="15.75" customHeight="1">
      <c r="A15" s="111"/>
      <c r="B15" s="111"/>
      <c r="C15" s="111"/>
      <c r="D15" s="110"/>
      <c r="E15" s="110"/>
      <c r="F15" s="110"/>
      <c r="G15" s="110"/>
      <c r="H15" s="110"/>
      <c r="I15" s="110"/>
      <c r="J15" s="110"/>
      <c r="K15" s="110"/>
      <c r="L15" s="110"/>
      <c r="M15" s="110"/>
      <c r="N15" s="110"/>
      <c r="O15" s="112"/>
      <c r="P15" s="112"/>
      <c r="Q15" s="113"/>
      <c r="R15" s="113"/>
      <c r="S15" s="113"/>
      <c r="T15" s="113"/>
      <c r="U15" s="113"/>
      <c r="V15" s="113"/>
      <c r="W15" s="113"/>
      <c r="X15" s="113"/>
      <c r="Y15" s="113"/>
      <c r="Z15" s="113"/>
      <c r="AA15" s="113"/>
      <c r="AB15" s="80"/>
      <c r="AJ15" s="4"/>
      <c r="AK15" s="4"/>
    </row>
    <row r="16" spans="1:37" ht="30.75" customHeight="1">
      <c r="A16" s="109"/>
      <c r="B16" s="109"/>
      <c r="C16" s="109"/>
      <c r="D16" s="110"/>
      <c r="E16" s="110"/>
      <c r="F16" s="110"/>
      <c r="G16" s="110"/>
      <c r="H16" s="110"/>
      <c r="I16" s="110"/>
      <c r="J16" s="110"/>
      <c r="K16" s="110"/>
      <c r="L16" s="110"/>
      <c r="M16" s="110"/>
      <c r="N16" s="110"/>
      <c r="O16" s="112"/>
      <c r="P16" s="112"/>
      <c r="Q16" s="113"/>
      <c r="R16" s="113"/>
      <c r="S16" s="113"/>
      <c r="T16" s="113"/>
      <c r="U16" s="113"/>
      <c r="V16" s="113"/>
      <c r="W16" s="113"/>
      <c r="X16" s="113"/>
      <c r="Y16" s="113"/>
      <c r="Z16" s="113"/>
      <c r="AA16" s="113"/>
      <c r="AB16" s="80"/>
      <c r="AJ16" s="4"/>
      <c r="AK16" s="4"/>
    </row>
    <row r="17" spans="1:36" ht="5.0999999999999996" customHeight="1" thickBo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3"/>
      <c r="AC17" s="13"/>
      <c r="AD17" s="13"/>
      <c r="AE17" s="13"/>
      <c r="AF17" s="13"/>
      <c r="AG17" s="13"/>
      <c r="AH17" s="13"/>
    </row>
    <row r="18" spans="1:36" ht="15.75" customHeight="1" thickTop="1" thickBot="1">
      <c r="A18" s="169" t="s">
        <v>9</v>
      </c>
      <c r="B18" s="170"/>
      <c r="C18" s="171"/>
      <c r="D18" s="172"/>
      <c r="E18" s="173"/>
      <c r="F18" s="18" t="s">
        <v>3</v>
      </c>
      <c r="G18" s="172"/>
      <c r="H18" s="173"/>
      <c r="I18" s="18" t="s">
        <v>4</v>
      </c>
      <c r="J18" s="172"/>
      <c r="K18" s="173"/>
      <c r="L18" s="18" t="s">
        <v>5</v>
      </c>
      <c r="M18" s="16"/>
      <c r="N18" s="169" t="s">
        <v>26</v>
      </c>
      <c r="O18" s="170"/>
      <c r="P18" s="49"/>
      <c r="Q18" s="114"/>
      <c r="R18" s="176"/>
      <c r="S18" s="176"/>
      <c r="T18" s="177"/>
      <c r="U18" s="17" t="s">
        <v>8</v>
      </c>
      <c r="W18" s="15"/>
      <c r="X18" s="15"/>
      <c r="Y18" s="15"/>
      <c r="Z18" s="15"/>
      <c r="AA18" s="3"/>
    </row>
    <row r="19" spans="1:36" ht="5.0999999999999996" customHeight="1" thickTop="1">
      <c r="A19" s="3"/>
      <c r="B19" s="3"/>
      <c r="C19" s="3"/>
      <c r="D19" s="3"/>
      <c r="E19" s="3"/>
      <c r="F19" s="3"/>
      <c r="G19" s="3"/>
      <c r="H19" s="3"/>
      <c r="I19" s="3"/>
      <c r="J19" s="3"/>
      <c r="K19" s="3"/>
      <c r="L19" s="3"/>
      <c r="M19" s="3"/>
      <c r="N19" s="3"/>
      <c r="O19" s="3"/>
      <c r="P19" s="3"/>
      <c r="Q19" s="3"/>
      <c r="R19" s="3"/>
      <c r="S19" s="3"/>
      <c r="T19" s="3"/>
      <c r="U19" s="3"/>
      <c r="V19" s="3"/>
      <c r="W19" s="3"/>
      <c r="X19" s="3"/>
      <c r="Y19" s="3"/>
      <c r="Z19" s="3"/>
      <c r="AA19" s="3"/>
    </row>
    <row r="20" spans="1:36" ht="15.75" customHeight="1" thickBot="1">
      <c r="A20" s="237" t="s">
        <v>30</v>
      </c>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9"/>
    </row>
    <row r="21" spans="1:36" ht="15.75" customHeight="1" thickTop="1">
      <c r="A21" s="240" t="s">
        <v>44</v>
      </c>
      <c r="B21" s="241"/>
      <c r="C21" s="242"/>
      <c r="D21" s="250"/>
      <c r="E21" s="251"/>
      <c r="F21" s="251"/>
      <c r="G21" s="251"/>
      <c r="H21" s="251"/>
      <c r="I21" s="251"/>
      <c r="J21" s="251"/>
      <c r="K21" s="251"/>
      <c r="L21" s="251"/>
      <c r="M21" s="251"/>
      <c r="N21" s="251"/>
      <c r="O21" s="251"/>
      <c r="P21" s="251"/>
      <c r="Q21" s="251"/>
      <c r="R21" s="251"/>
      <c r="S21" s="251"/>
      <c r="T21" s="251"/>
      <c r="U21" s="251"/>
      <c r="V21" s="251"/>
      <c r="W21" s="251"/>
      <c r="X21" s="251"/>
      <c r="Y21" s="251"/>
      <c r="Z21" s="251"/>
      <c r="AA21" s="252"/>
    </row>
    <row r="22" spans="1:36" ht="15.75" customHeight="1">
      <c r="A22" s="243" t="s">
        <v>60</v>
      </c>
      <c r="B22" s="244"/>
      <c r="C22" s="244"/>
      <c r="D22" s="126"/>
      <c r="E22" s="127"/>
      <c r="F22" s="127"/>
      <c r="G22" s="127"/>
      <c r="H22" s="127"/>
      <c r="I22" s="127"/>
      <c r="J22" s="127"/>
      <c r="K22" s="127"/>
      <c r="L22" s="127"/>
      <c r="M22" s="127"/>
      <c r="N22" s="127"/>
      <c r="O22" s="127"/>
      <c r="P22" s="127"/>
      <c r="Q22" s="127"/>
      <c r="R22" s="127"/>
      <c r="S22" s="127"/>
      <c r="T22" s="127"/>
      <c r="U22" s="127"/>
      <c r="V22" s="127"/>
      <c r="W22" s="127"/>
      <c r="X22" s="127"/>
      <c r="Y22" s="127"/>
      <c r="Z22" s="127"/>
      <c r="AA22" s="245"/>
    </row>
    <row r="23" spans="1:36" ht="15.75" customHeight="1">
      <c r="A23" s="193" t="s">
        <v>10</v>
      </c>
      <c r="B23" s="246"/>
      <c r="C23" s="246"/>
      <c r="D23" s="247"/>
      <c r="E23" s="248"/>
      <c r="F23" s="248"/>
      <c r="G23" s="248"/>
      <c r="H23" s="248"/>
      <c r="I23" s="248"/>
      <c r="J23" s="248"/>
      <c r="K23" s="248"/>
      <c r="L23" s="248"/>
      <c r="M23" s="248"/>
      <c r="N23" s="248"/>
      <c r="O23" s="248"/>
      <c r="P23" s="248"/>
      <c r="Q23" s="248"/>
      <c r="R23" s="248"/>
      <c r="S23" s="248"/>
      <c r="T23" s="248"/>
      <c r="U23" s="248"/>
      <c r="V23" s="248"/>
      <c r="W23" s="248"/>
      <c r="X23" s="248"/>
      <c r="Y23" s="248"/>
      <c r="Z23" s="248"/>
      <c r="AA23" s="249"/>
    </row>
    <row r="24" spans="1:36" ht="15.75" customHeight="1">
      <c r="A24" s="193" t="s">
        <v>45</v>
      </c>
      <c r="B24" s="246"/>
      <c r="C24" s="246"/>
      <c r="D24" s="206"/>
      <c r="E24" s="207"/>
      <c r="F24" s="207"/>
      <c r="G24" s="207"/>
      <c r="H24" s="207"/>
      <c r="I24" s="207"/>
      <c r="J24" s="207"/>
      <c r="K24" s="207"/>
      <c r="L24" s="207"/>
      <c r="M24" s="207"/>
      <c r="N24" s="207"/>
      <c r="O24" s="207"/>
      <c r="P24" s="207"/>
      <c r="Q24" s="207"/>
      <c r="R24" s="207"/>
      <c r="S24" s="207"/>
      <c r="T24" s="207"/>
      <c r="U24" s="207"/>
      <c r="V24" s="207"/>
      <c r="W24" s="207"/>
      <c r="X24" s="207"/>
      <c r="Y24" s="207"/>
      <c r="Z24" s="207"/>
      <c r="AA24" s="208"/>
    </row>
    <row r="25" spans="1:36" ht="15.75" customHeight="1">
      <c r="A25" s="235" t="s">
        <v>61</v>
      </c>
      <c r="B25" s="194"/>
      <c r="C25" s="195"/>
      <c r="D25" s="157" t="s">
        <v>46</v>
      </c>
      <c r="E25" s="130"/>
      <c r="F25" s="158"/>
      <c r="G25" s="159"/>
      <c r="H25" s="160"/>
      <c r="I25" s="129" t="s">
        <v>47</v>
      </c>
      <c r="J25" s="130"/>
      <c r="K25" s="161"/>
      <c r="L25" s="162"/>
      <c r="M25" s="162"/>
      <c r="N25" s="260" t="s">
        <v>29</v>
      </c>
      <c r="O25" s="130"/>
      <c r="P25" s="261"/>
      <c r="Q25" s="132"/>
      <c r="R25" s="132"/>
      <c r="S25" s="132"/>
      <c r="T25" s="132"/>
      <c r="U25" s="132"/>
      <c r="V25" s="132"/>
      <c r="W25" s="132"/>
      <c r="X25" s="132"/>
      <c r="Y25" s="132"/>
      <c r="Z25" s="132"/>
      <c r="AA25" s="133"/>
    </row>
    <row r="26" spans="1:36" ht="15.75" customHeight="1">
      <c r="A26" s="124" t="s">
        <v>48</v>
      </c>
      <c r="B26" s="125"/>
      <c r="C26" s="125"/>
      <c r="D26" s="126"/>
      <c r="E26" s="127"/>
      <c r="F26" s="127"/>
      <c r="G26" s="127"/>
      <c r="H26" s="127"/>
      <c r="I26" s="127"/>
      <c r="J26" s="127"/>
      <c r="K26" s="127"/>
      <c r="L26" s="127"/>
      <c r="M26" s="128"/>
      <c r="N26" s="129" t="s">
        <v>49</v>
      </c>
      <c r="O26" s="130"/>
      <c r="P26" s="131"/>
      <c r="Q26" s="132"/>
      <c r="R26" s="132"/>
      <c r="S26" s="132"/>
      <c r="T26" s="132"/>
      <c r="U26" s="132"/>
      <c r="V26" s="132"/>
      <c r="W26" s="132"/>
      <c r="X26" s="132"/>
      <c r="Y26" s="132"/>
      <c r="Z26" s="132"/>
      <c r="AA26" s="133"/>
    </row>
    <row r="27" spans="1:36" ht="15.75" customHeight="1">
      <c r="A27" s="142" t="s">
        <v>11</v>
      </c>
      <c r="B27" s="143"/>
      <c r="C27" s="143"/>
      <c r="D27" s="139"/>
      <c r="E27" s="140"/>
      <c r="F27" s="141"/>
      <c r="G27" s="312" t="s">
        <v>62</v>
      </c>
      <c r="H27" s="313"/>
      <c r="I27" s="314"/>
      <c r="J27" s="315" t="s">
        <v>7</v>
      </c>
      <c r="K27" s="316"/>
      <c r="L27" s="316"/>
      <c r="M27" s="317"/>
      <c r="N27" s="134" t="s">
        <v>6</v>
      </c>
      <c r="O27" s="135"/>
      <c r="P27" s="136"/>
      <c r="Q27" s="137"/>
      <c r="R27" s="137"/>
      <c r="S27" s="137"/>
      <c r="T27" s="137"/>
      <c r="U27" s="137"/>
      <c r="V27" s="137"/>
      <c r="W27" s="137"/>
      <c r="X27" s="137"/>
      <c r="Y27" s="137"/>
      <c r="Z27" s="137"/>
      <c r="AA27" s="138"/>
    </row>
    <row r="28" spans="1:36" ht="15.75" customHeight="1">
      <c r="A28" s="193" t="s">
        <v>12</v>
      </c>
      <c r="B28" s="194"/>
      <c r="C28" s="195"/>
      <c r="D28" s="206"/>
      <c r="E28" s="207"/>
      <c r="F28" s="207"/>
      <c r="G28" s="207"/>
      <c r="H28" s="207"/>
      <c r="I28" s="207"/>
      <c r="J28" s="207"/>
      <c r="K28" s="207"/>
      <c r="L28" s="207"/>
      <c r="M28" s="207"/>
      <c r="N28" s="207"/>
      <c r="O28" s="207"/>
      <c r="P28" s="207"/>
      <c r="Q28" s="207"/>
      <c r="R28" s="207"/>
      <c r="S28" s="207"/>
      <c r="T28" s="207"/>
      <c r="U28" s="207"/>
      <c r="V28" s="207"/>
      <c r="W28" s="207"/>
      <c r="X28" s="207"/>
      <c r="Y28" s="207"/>
      <c r="Z28" s="207"/>
      <c r="AA28" s="208"/>
    </row>
    <row r="29" spans="1:36" ht="15.75" customHeight="1" thickBot="1">
      <c r="A29" s="119" t="s">
        <v>50</v>
      </c>
      <c r="B29" s="120"/>
      <c r="C29" s="121"/>
      <c r="D29" s="144"/>
      <c r="E29" s="145"/>
      <c r="F29" s="145"/>
      <c r="G29" s="145"/>
      <c r="H29" s="145"/>
      <c r="I29" s="145"/>
      <c r="J29" s="145"/>
      <c r="K29" s="145"/>
      <c r="L29" s="145"/>
      <c r="M29" s="145"/>
      <c r="N29" s="145"/>
      <c r="O29" s="145"/>
      <c r="P29" s="145"/>
      <c r="Q29" s="145"/>
      <c r="R29" s="145"/>
      <c r="S29" s="145"/>
      <c r="T29" s="145"/>
      <c r="U29" s="145"/>
      <c r="V29" s="145"/>
      <c r="W29" s="145"/>
      <c r="X29" s="145"/>
      <c r="Y29" s="145"/>
      <c r="Z29" s="145"/>
      <c r="AA29" s="146"/>
    </row>
    <row r="30" spans="1:36" ht="3.6" customHeight="1" thickTop="1">
      <c r="A30" s="5"/>
      <c r="B30" s="5"/>
      <c r="C30" s="5"/>
      <c r="D30" s="78"/>
      <c r="E30" s="78"/>
      <c r="F30" s="78"/>
      <c r="G30" s="78"/>
      <c r="H30" s="78"/>
      <c r="I30" s="78"/>
      <c r="J30" s="78"/>
      <c r="K30" s="78"/>
      <c r="L30" s="78"/>
      <c r="M30" s="78"/>
      <c r="N30" s="78"/>
      <c r="O30" s="78"/>
      <c r="P30" s="78"/>
      <c r="Q30" s="78"/>
      <c r="R30" s="79"/>
      <c r="S30" s="79"/>
      <c r="T30" s="79"/>
      <c r="U30" s="79"/>
      <c r="V30" s="79"/>
      <c r="W30" s="79"/>
      <c r="X30" s="79"/>
      <c r="Y30" s="79"/>
      <c r="Z30" s="79"/>
      <c r="AA30" s="79"/>
      <c r="AJ30" s="4"/>
    </row>
    <row r="31" spans="1:36" ht="2.25" customHeight="1" thickBot="1">
      <c r="A31" s="196"/>
      <c r="B31" s="196"/>
      <c r="C31" s="196"/>
      <c r="D31" s="164"/>
      <c r="E31" s="164"/>
      <c r="F31" s="164"/>
      <c r="G31" s="164"/>
      <c r="H31" s="164"/>
      <c r="I31" s="164"/>
      <c r="J31" s="164"/>
      <c r="K31" s="164"/>
      <c r="L31" s="164"/>
      <c r="M31" s="164"/>
      <c r="N31" s="71"/>
      <c r="O31" s="147"/>
      <c r="P31" s="147"/>
      <c r="Q31" s="147"/>
      <c r="R31" s="147"/>
      <c r="S31" s="147"/>
      <c r="T31" s="147"/>
      <c r="U31" s="147"/>
      <c r="V31" s="147"/>
      <c r="W31" s="147"/>
      <c r="X31" s="147"/>
      <c r="Y31" s="147"/>
      <c r="Z31" s="147"/>
      <c r="AA31" s="147"/>
    </row>
    <row r="32" spans="1:36" ht="15.75" customHeight="1" thickTop="1" thickBot="1">
      <c r="A32" s="309" t="s">
        <v>13</v>
      </c>
      <c r="B32" s="310"/>
      <c r="C32" s="311"/>
      <c r="D32" s="32"/>
      <c r="E32" s="33"/>
      <c r="F32" s="33"/>
      <c r="G32" s="34"/>
      <c r="H32" s="34"/>
      <c r="I32" s="35"/>
      <c r="J32" s="35"/>
      <c r="K32" s="35"/>
      <c r="L32" s="36"/>
      <c r="M32" s="36"/>
      <c r="N32" s="36"/>
      <c r="O32" s="37"/>
      <c r="P32" s="37"/>
      <c r="Q32" s="37"/>
      <c r="R32" s="37"/>
      <c r="S32" s="37"/>
      <c r="T32" s="38"/>
      <c r="U32" s="38"/>
      <c r="V32" s="38"/>
      <c r="W32" s="38"/>
      <c r="X32" s="38"/>
      <c r="Y32" s="38"/>
      <c r="Z32" s="38"/>
      <c r="AA32" s="39"/>
    </row>
    <row r="33" spans="1:37" ht="5.0999999999999996" customHeight="1" thickTop="1">
      <c r="A33" s="5"/>
      <c r="B33" s="5"/>
      <c r="C33" s="6"/>
      <c r="D33" s="6"/>
      <c r="E33" s="6"/>
      <c r="F33" s="6"/>
      <c r="G33" s="6"/>
      <c r="H33" s="6"/>
      <c r="I33" s="6"/>
      <c r="J33" s="6"/>
      <c r="K33" s="6"/>
      <c r="L33" s="75"/>
      <c r="M33" s="6"/>
      <c r="N33" s="75"/>
      <c r="O33" s="7"/>
      <c r="P33" s="7"/>
      <c r="Q33" s="7"/>
      <c r="R33" s="7"/>
      <c r="S33" s="6"/>
      <c r="T33" s="8"/>
      <c r="U33" s="8"/>
      <c r="V33" s="8"/>
      <c r="W33" s="8"/>
      <c r="X33" s="8"/>
      <c r="Y33" s="8"/>
      <c r="Z33" s="8"/>
      <c r="AA33" s="8"/>
    </row>
    <row r="34" spans="1:37" ht="17.25" customHeight="1">
      <c r="A34" s="148" t="s">
        <v>1</v>
      </c>
      <c r="B34" s="149"/>
      <c r="C34" s="149"/>
      <c r="D34" s="149"/>
      <c r="E34" s="149"/>
      <c r="F34" s="149"/>
      <c r="G34" s="149"/>
      <c r="H34" s="149"/>
      <c r="I34" s="150"/>
      <c r="J34" s="202" t="s">
        <v>23</v>
      </c>
      <c r="K34" s="203"/>
      <c r="L34" s="318" t="s">
        <v>33</v>
      </c>
      <c r="M34" s="319"/>
      <c r="N34" s="319"/>
      <c r="O34" s="320"/>
      <c r="P34" s="328" t="s">
        <v>86</v>
      </c>
      <c r="Q34" s="329"/>
      <c r="R34" s="329"/>
      <c r="S34" s="330"/>
      <c r="T34" s="165" t="s">
        <v>85</v>
      </c>
      <c r="U34" s="166"/>
      <c r="V34" s="166"/>
      <c r="W34" s="166"/>
      <c r="X34" s="166"/>
      <c r="Y34" s="166"/>
      <c r="Z34" s="166"/>
      <c r="AA34" s="167"/>
      <c r="AC34" s="50"/>
      <c r="AD34" s="50"/>
      <c r="AE34" s="57"/>
      <c r="AF34" s="57"/>
      <c r="AG34" s="57"/>
      <c r="AJ34" s="4"/>
    </row>
    <row r="35" spans="1:37" s="10" customFormat="1" ht="39.75" customHeight="1" thickBot="1">
      <c r="A35" s="151" t="s">
        <v>24</v>
      </c>
      <c r="B35" s="152"/>
      <c r="C35" s="152"/>
      <c r="D35" s="152"/>
      <c r="E35" s="152"/>
      <c r="F35" s="152"/>
      <c r="G35" s="152"/>
      <c r="H35" s="152"/>
      <c r="I35" s="153"/>
      <c r="J35" s="204"/>
      <c r="K35" s="205"/>
      <c r="L35" s="321" t="s">
        <v>37</v>
      </c>
      <c r="M35" s="322"/>
      <c r="N35" s="322"/>
      <c r="O35" s="323"/>
      <c r="P35" s="165"/>
      <c r="Q35" s="166"/>
      <c r="R35" s="166"/>
      <c r="S35" s="331"/>
      <c r="T35" s="165"/>
      <c r="U35" s="166"/>
      <c r="V35" s="166"/>
      <c r="W35" s="166"/>
      <c r="X35" s="166"/>
      <c r="Y35" s="166"/>
      <c r="Z35" s="166"/>
      <c r="AA35" s="167"/>
      <c r="AC35" s="58"/>
      <c r="AD35" s="56"/>
      <c r="AE35" s="59"/>
      <c r="AF35" s="59"/>
      <c r="AG35" s="59"/>
      <c r="AH35" s="9"/>
      <c r="AI35" s="9"/>
      <c r="AJ35" s="9"/>
      <c r="AK35" s="9"/>
    </row>
    <row r="36" spans="1:37" s="55" customFormat="1" ht="22.5" customHeight="1" thickTop="1">
      <c r="A36" s="154"/>
      <c r="B36" s="155"/>
      <c r="C36" s="155"/>
      <c r="D36" s="155"/>
      <c r="E36" s="155"/>
      <c r="F36" s="155"/>
      <c r="G36" s="155"/>
      <c r="H36" s="155"/>
      <c r="I36" s="156"/>
      <c r="J36" s="326"/>
      <c r="K36" s="327"/>
      <c r="L36" s="184"/>
      <c r="M36" s="185"/>
      <c r="N36" s="185"/>
      <c r="O36" s="186"/>
      <c r="P36" s="276" t="str">
        <f>IFERROR(VLOOKUP(申込書!A36&amp;申込書!L36,Price!$A$1:$D$40,4,FALSE)*1.1,"")</f>
        <v/>
      </c>
      <c r="Q36" s="277"/>
      <c r="R36" s="277"/>
      <c r="S36" s="278"/>
      <c r="T36" s="324" t="str">
        <f>IFERROR(ROUND(VLOOKUP(申込書!A36&amp;申込書!L36,Price!$A$1:$D$40,4,FALSE)*J36*1.1,0),"")</f>
        <v/>
      </c>
      <c r="U36" s="324"/>
      <c r="V36" s="324"/>
      <c r="W36" s="324"/>
      <c r="X36" s="324"/>
      <c r="Y36" s="324"/>
      <c r="Z36" s="324"/>
      <c r="AA36" s="325"/>
      <c r="AB36" s="58"/>
      <c r="AD36" s="56"/>
      <c r="AE36" s="63"/>
      <c r="AF36" s="63"/>
      <c r="AG36" s="63"/>
      <c r="AH36" s="54"/>
      <c r="AI36" s="54"/>
      <c r="AJ36" s="54"/>
      <c r="AK36" s="54"/>
    </row>
    <row r="37" spans="1:37" s="55" customFormat="1" ht="22.5" customHeight="1">
      <c r="A37" s="116"/>
      <c r="B37" s="117"/>
      <c r="C37" s="117"/>
      <c r="D37" s="117"/>
      <c r="E37" s="117"/>
      <c r="F37" s="117"/>
      <c r="G37" s="117"/>
      <c r="H37" s="117"/>
      <c r="I37" s="118"/>
      <c r="J37" s="122"/>
      <c r="K37" s="123"/>
      <c r="L37" s="187"/>
      <c r="M37" s="188"/>
      <c r="N37" s="188"/>
      <c r="O37" s="189"/>
      <c r="P37" s="197" t="str">
        <f>IFERROR(VLOOKUP(申込書!A37&amp;申込書!L37,Price!$A$1:$D$40,4,FALSE)*1.1,"")</f>
        <v/>
      </c>
      <c r="Q37" s="198"/>
      <c r="R37" s="198"/>
      <c r="S37" s="199"/>
      <c r="T37" s="209" t="str">
        <f>IFERROR(ROUND(VLOOKUP(申込書!A37&amp;申込書!L37,Price!$A$1:$D$40,4,FALSE)*J37*1.1,0),"")</f>
        <v/>
      </c>
      <c r="U37" s="209"/>
      <c r="V37" s="209"/>
      <c r="W37" s="209"/>
      <c r="X37" s="209"/>
      <c r="Y37" s="209"/>
      <c r="Z37" s="209"/>
      <c r="AA37" s="210"/>
      <c r="AB37" s="76"/>
      <c r="AC37" s="60"/>
      <c r="AD37" s="61"/>
      <c r="AE37" s="63"/>
      <c r="AF37" s="63"/>
      <c r="AG37" s="63"/>
      <c r="AH37" s="54"/>
      <c r="AI37" s="54"/>
      <c r="AJ37" s="54"/>
      <c r="AK37" s="54"/>
    </row>
    <row r="38" spans="1:37" s="55" customFormat="1" ht="22.5" customHeight="1">
      <c r="A38" s="181"/>
      <c r="B38" s="182"/>
      <c r="C38" s="182"/>
      <c r="D38" s="182"/>
      <c r="E38" s="182"/>
      <c r="F38" s="182"/>
      <c r="G38" s="182"/>
      <c r="H38" s="182"/>
      <c r="I38" s="183"/>
      <c r="J38" s="200"/>
      <c r="K38" s="201"/>
      <c r="L38" s="190"/>
      <c r="M38" s="191"/>
      <c r="N38" s="191"/>
      <c r="O38" s="192"/>
      <c r="P38" s="276" t="str">
        <f>IFERROR(VLOOKUP(申込書!A38&amp;申込書!L38,Price!$A$1:$D$40,4,FALSE)*1.1,"")</f>
        <v/>
      </c>
      <c r="Q38" s="277"/>
      <c r="R38" s="277"/>
      <c r="S38" s="278"/>
      <c r="T38" s="324" t="str">
        <f>IFERROR(ROUND(VLOOKUP(申込書!A38&amp;申込書!L38,Price!$A$1:$D$40,4,FALSE)*J38*1.1,0),"")</f>
        <v/>
      </c>
      <c r="U38" s="324"/>
      <c r="V38" s="324"/>
      <c r="W38" s="324"/>
      <c r="X38" s="324"/>
      <c r="Y38" s="324"/>
      <c r="Z38" s="324"/>
      <c r="AA38" s="325"/>
      <c r="AB38" s="77"/>
      <c r="AC38" s="60"/>
      <c r="AD38" s="62"/>
      <c r="AE38" s="63"/>
      <c r="AF38" s="63"/>
      <c r="AG38" s="63"/>
      <c r="AH38" s="54"/>
      <c r="AI38" s="54"/>
      <c r="AJ38" s="54"/>
      <c r="AK38" s="54"/>
    </row>
    <row r="39" spans="1:37" s="55" customFormat="1" ht="22.5" customHeight="1">
      <c r="A39" s="116"/>
      <c r="B39" s="117"/>
      <c r="C39" s="117"/>
      <c r="D39" s="117"/>
      <c r="E39" s="117"/>
      <c r="F39" s="117"/>
      <c r="G39" s="117"/>
      <c r="H39" s="117"/>
      <c r="I39" s="118"/>
      <c r="J39" s="122"/>
      <c r="K39" s="123"/>
      <c r="L39" s="187"/>
      <c r="M39" s="188"/>
      <c r="N39" s="188"/>
      <c r="O39" s="189"/>
      <c r="P39" s="197" t="str">
        <f>IFERROR(VLOOKUP(申込書!A39&amp;申込書!L39,Price!$A$1:$D$40,4,FALSE)*1.1,"")</f>
        <v/>
      </c>
      <c r="Q39" s="198"/>
      <c r="R39" s="198"/>
      <c r="S39" s="199"/>
      <c r="T39" s="209" t="str">
        <f>IFERROR(ROUND(VLOOKUP(申込書!A39&amp;申込書!L39,Price!$A$1:$D$40,4,FALSE)*J39*1.1,0),"")</f>
        <v/>
      </c>
      <c r="U39" s="209"/>
      <c r="V39" s="209"/>
      <c r="W39" s="209"/>
      <c r="X39" s="209"/>
      <c r="Y39" s="209"/>
      <c r="Z39" s="209"/>
      <c r="AA39" s="210"/>
      <c r="AB39" s="77"/>
      <c r="AC39" s="60"/>
      <c r="AD39" s="62"/>
      <c r="AE39" s="63"/>
      <c r="AF39" s="63"/>
      <c r="AG39" s="63"/>
      <c r="AH39" s="54"/>
      <c r="AI39" s="54"/>
      <c r="AJ39" s="54"/>
      <c r="AK39" s="54"/>
    </row>
    <row r="40" spans="1:37" s="55" customFormat="1" ht="22.5" customHeight="1">
      <c r="A40" s="181"/>
      <c r="B40" s="182"/>
      <c r="C40" s="182"/>
      <c r="D40" s="182"/>
      <c r="E40" s="182"/>
      <c r="F40" s="182"/>
      <c r="G40" s="182"/>
      <c r="H40" s="182"/>
      <c r="I40" s="183"/>
      <c r="J40" s="200"/>
      <c r="K40" s="201"/>
      <c r="L40" s="267"/>
      <c r="M40" s="268"/>
      <c r="N40" s="268"/>
      <c r="O40" s="269"/>
      <c r="P40" s="276" t="str">
        <f>IFERROR(VLOOKUP(申込書!A40&amp;申込書!L40,Price!$A$1:$D$40,4,FALSE)*1.1,"")</f>
        <v/>
      </c>
      <c r="Q40" s="277"/>
      <c r="R40" s="277"/>
      <c r="S40" s="278"/>
      <c r="T40" s="324" t="str">
        <f>IFERROR(ROUND(VLOOKUP(申込書!A40&amp;申込書!L40,Price!$A$1:$D$40,4,FALSE)*J40*1.1,0),"")</f>
        <v/>
      </c>
      <c r="U40" s="324"/>
      <c r="V40" s="324"/>
      <c r="W40" s="324"/>
      <c r="X40" s="324"/>
      <c r="Y40" s="324"/>
      <c r="Z40" s="324"/>
      <c r="AA40" s="325"/>
      <c r="AB40" s="77"/>
      <c r="AC40" s="60"/>
      <c r="AD40" s="62"/>
      <c r="AE40" s="63"/>
      <c r="AF40" s="63"/>
      <c r="AG40" s="63"/>
      <c r="AH40" s="54"/>
      <c r="AI40" s="54"/>
      <c r="AJ40" s="54"/>
      <c r="AK40" s="54"/>
    </row>
    <row r="41" spans="1:37" s="55" customFormat="1" ht="22.5" customHeight="1">
      <c r="A41" s="116"/>
      <c r="B41" s="117"/>
      <c r="C41" s="117"/>
      <c r="D41" s="117"/>
      <c r="E41" s="117"/>
      <c r="F41" s="117"/>
      <c r="G41" s="117"/>
      <c r="H41" s="117"/>
      <c r="I41" s="118"/>
      <c r="J41" s="122"/>
      <c r="K41" s="123"/>
      <c r="L41" s="187"/>
      <c r="M41" s="188"/>
      <c r="N41" s="188"/>
      <c r="O41" s="189"/>
      <c r="P41" s="197" t="str">
        <f>IFERROR(VLOOKUP(申込書!A41&amp;申込書!L41,Price!$A$1:$D$40,4,FALSE)*1.1,"")</f>
        <v/>
      </c>
      <c r="Q41" s="198"/>
      <c r="R41" s="198"/>
      <c r="S41" s="199"/>
      <c r="T41" s="209" t="str">
        <f>IFERROR(ROUND(VLOOKUP(申込書!A41&amp;申込書!L41,Price!$A$1:$D$40,4,FALSE)*J41*1.1,0),"")</f>
        <v/>
      </c>
      <c r="U41" s="209"/>
      <c r="V41" s="209"/>
      <c r="W41" s="209"/>
      <c r="X41" s="209"/>
      <c r="Y41" s="209"/>
      <c r="Z41" s="209"/>
      <c r="AA41" s="210"/>
      <c r="AB41" s="77"/>
      <c r="AC41" s="60"/>
      <c r="AD41" s="62"/>
      <c r="AE41" s="63"/>
      <c r="AF41" s="63"/>
      <c r="AG41" s="63"/>
      <c r="AH41" s="54"/>
      <c r="AI41" s="54"/>
      <c r="AJ41" s="54"/>
      <c r="AK41" s="54"/>
    </row>
    <row r="42" spans="1:37" s="55" customFormat="1" ht="22.5" customHeight="1">
      <c r="A42" s="181"/>
      <c r="B42" s="182"/>
      <c r="C42" s="182"/>
      <c r="D42" s="182"/>
      <c r="E42" s="182"/>
      <c r="F42" s="182"/>
      <c r="G42" s="182"/>
      <c r="H42" s="182"/>
      <c r="I42" s="183"/>
      <c r="J42" s="200"/>
      <c r="K42" s="201"/>
      <c r="L42" s="190"/>
      <c r="M42" s="191"/>
      <c r="N42" s="191"/>
      <c r="O42" s="192"/>
      <c r="P42" s="276" t="str">
        <f>IFERROR(VLOOKUP(申込書!A42&amp;申込書!L42,Price!$A$1:$D$40,4,FALSE)*1.1,"")</f>
        <v/>
      </c>
      <c r="Q42" s="277"/>
      <c r="R42" s="277"/>
      <c r="S42" s="278"/>
      <c r="T42" s="324" t="str">
        <f>IFERROR(ROUND(VLOOKUP(申込書!A42&amp;申込書!L42,Price!$A$1:$D$40,4,FALSE)*J42*1.1,0),"")</f>
        <v/>
      </c>
      <c r="U42" s="324"/>
      <c r="V42" s="324"/>
      <c r="W42" s="324"/>
      <c r="X42" s="324"/>
      <c r="Y42" s="324"/>
      <c r="Z42" s="324"/>
      <c r="AA42" s="325"/>
      <c r="AB42" s="77"/>
      <c r="AC42" s="60"/>
      <c r="AD42" s="62"/>
      <c r="AE42" s="63"/>
      <c r="AF42" s="63"/>
      <c r="AG42" s="63"/>
      <c r="AH42" s="54"/>
      <c r="AI42" s="54"/>
      <c r="AJ42" s="54"/>
      <c r="AK42" s="54"/>
    </row>
    <row r="43" spans="1:37" s="55" customFormat="1" ht="22.5" customHeight="1">
      <c r="A43" s="116"/>
      <c r="B43" s="117"/>
      <c r="C43" s="117"/>
      <c r="D43" s="117"/>
      <c r="E43" s="117"/>
      <c r="F43" s="117"/>
      <c r="G43" s="117"/>
      <c r="H43" s="117"/>
      <c r="I43" s="118"/>
      <c r="J43" s="122"/>
      <c r="K43" s="123"/>
      <c r="L43" s="187"/>
      <c r="M43" s="188"/>
      <c r="N43" s="188"/>
      <c r="O43" s="189"/>
      <c r="P43" s="197" t="str">
        <f>IFERROR(VLOOKUP(申込書!A43&amp;申込書!L43,Price!$A$1:$D$40,4,FALSE)*1.1,"")</f>
        <v/>
      </c>
      <c r="Q43" s="198"/>
      <c r="R43" s="198"/>
      <c r="S43" s="199"/>
      <c r="T43" s="209" t="str">
        <f>IFERROR(ROUND(VLOOKUP(申込書!A43&amp;申込書!L43,Price!$A$1:$D$40,4,FALSE)*J43*1.1,0),"")</f>
        <v/>
      </c>
      <c r="U43" s="209"/>
      <c r="V43" s="209"/>
      <c r="W43" s="209"/>
      <c r="X43" s="209"/>
      <c r="Y43" s="209"/>
      <c r="Z43" s="209"/>
      <c r="AA43" s="210"/>
      <c r="AB43" s="77"/>
      <c r="AC43" s="60"/>
      <c r="AD43" s="62"/>
      <c r="AE43" s="63"/>
      <c r="AF43" s="63"/>
      <c r="AG43" s="63"/>
      <c r="AH43" s="54"/>
      <c r="AI43" s="54"/>
      <c r="AJ43" s="54"/>
      <c r="AK43" s="54"/>
    </row>
    <row r="44" spans="1:37" s="55" customFormat="1" ht="22.5" customHeight="1">
      <c r="A44" s="181"/>
      <c r="B44" s="182"/>
      <c r="C44" s="182"/>
      <c r="D44" s="182"/>
      <c r="E44" s="182"/>
      <c r="F44" s="182"/>
      <c r="G44" s="182"/>
      <c r="H44" s="182"/>
      <c r="I44" s="183"/>
      <c r="J44" s="200"/>
      <c r="K44" s="201"/>
      <c r="L44" s="190"/>
      <c r="M44" s="191"/>
      <c r="N44" s="191"/>
      <c r="O44" s="192"/>
      <c r="P44" s="276" t="str">
        <f>IFERROR(VLOOKUP(申込書!A44&amp;申込書!L44,Price!$A$1:$D$40,4,FALSE)*1.1,"")</f>
        <v/>
      </c>
      <c r="Q44" s="277"/>
      <c r="R44" s="277"/>
      <c r="S44" s="278"/>
      <c r="T44" s="324" t="str">
        <f>IFERROR(ROUND(VLOOKUP(申込書!A44&amp;申込書!L44,Price!$A$1:$D$40,4,FALSE)*J44*1.1,0),"")</f>
        <v/>
      </c>
      <c r="U44" s="324"/>
      <c r="V44" s="324"/>
      <c r="W44" s="324"/>
      <c r="X44" s="324"/>
      <c r="Y44" s="324"/>
      <c r="Z44" s="324"/>
      <c r="AA44" s="325"/>
      <c r="AB44" s="77"/>
      <c r="AC44" s="60"/>
      <c r="AD44" s="62"/>
      <c r="AE44" s="63"/>
      <c r="AF44" s="63"/>
      <c r="AG44" s="63"/>
      <c r="AH44" s="54"/>
      <c r="AI44" s="54"/>
      <c r="AJ44" s="54"/>
      <c r="AK44" s="54"/>
    </row>
    <row r="45" spans="1:37" s="55" customFormat="1" ht="22.5" customHeight="1" thickBot="1">
      <c r="A45" s="262"/>
      <c r="B45" s="263"/>
      <c r="C45" s="263"/>
      <c r="D45" s="263"/>
      <c r="E45" s="263"/>
      <c r="F45" s="263"/>
      <c r="G45" s="263"/>
      <c r="H45" s="263"/>
      <c r="I45" s="264"/>
      <c r="J45" s="265"/>
      <c r="K45" s="266"/>
      <c r="L45" s="340"/>
      <c r="M45" s="341"/>
      <c r="N45" s="341"/>
      <c r="O45" s="342"/>
      <c r="P45" s="279" t="str">
        <f>IFERROR(VLOOKUP(申込書!A45&amp;申込書!L45,Price!$A$1:$D$40,4,FALSE)*1.1,"")</f>
        <v/>
      </c>
      <c r="Q45" s="280"/>
      <c r="R45" s="280"/>
      <c r="S45" s="281"/>
      <c r="T45" s="303" t="str">
        <f>IFERROR(ROUND(VLOOKUP(申込書!A45&amp;申込書!L45,Price!$A$1:$D$40,4,FALSE)*J45*1.1,0),"")</f>
        <v/>
      </c>
      <c r="U45" s="304"/>
      <c r="V45" s="304"/>
      <c r="W45" s="304"/>
      <c r="X45" s="304"/>
      <c r="Y45" s="304"/>
      <c r="Z45" s="304"/>
      <c r="AA45" s="305"/>
      <c r="AB45" s="77"/>
      <c r="AC45" s="60"/>
      <c r="AD45" s="62"/>
      <c r="AE45" s="63"/>
      <c r="AF45" s="63"/>
      <c r="AG45" s="63"/>
      <c r="AH45" s="54"/>
      <c r="AI45" s="54"/>
      <c r="AJ45" s="54"/>
      <c r="AK45" s="54"/>
    </row>
    <row r="46" spans="1:37" s="11" customFormat="1" ht="3.75" customHeight="1" thickTop="1">
      <c r="A46" s="291"/>
      <c r="B46" s="291"/>
      <c r="C46" s="291"/>
      <c r="D46" s="45"/>
      <c r="E46" s="45"/>
      <c r="F46" s="45"/>
      <c r="G46" s="45"/>
      <c r="H46" s="282"/>
      <c r="I46" s="282"/>
      <c r="J46" s="282"/>
      <c r="K46" s="84"/>
      <c r="L46" s="85"/>
      <c r="M46" s="85"/>
      <c r="N46" s="85"/>
      <c r="O46" s="85"/>
      <c r="P46" s="84"/>
      <c r="Q46" s="84"/>
      <c r="R46" s="84"/>
      <c r="S46" s="271"/>
      <c r="T46" s="271"/>
      <c r="U46" s="271"/>
      <c r="V46" s="272"/>
      <c r="W46" s="272"/>
      <c r="X46" s="52"/>
      <c r="Y46" s="53"/>
      <c r="Z46" s="53"/>
      <c r="AA46" s="53"/>
      <c r="AB46" s="62"/>
      <c r="AC46" s="64"/>
      <c r="AD46" s="64"/>
      <c r="AE46" s="64"/>
    </row>
    <row r="47" spans="1:37" s="11" customFormat="1" ht="5.25" customHeight="1">
      <c r="A47" s="72"/>
      <c r="B47" s="72"/>
      <c r="C47" s="72"/>
      <c r="D47" s="45"/>
      <c r="E47" s="45"/>
      <c r="F47" s="45"/>
      <c r="G47" s="45"/>
      <c r="H47" s="73"/>
      <c r="I47" s="73"/>
      <c r="J47" s="73"/>
      <c r="K47" s="84"/>
      <c r="L47" s="84"/>
      <c r="M47" s="84"/>
      <c r="N47" s="84"/>
      <c r="O47" s="84"/>
      <c r="P47" s="84"/>
      <c r="Q47" s="84"/>
      <c r="R47" s="84"/>
      <c r="S47" s="83"/>
      <c r="T47" s="83"/>
      <c r="U47" s="83"/>
      <c r="V47" s="86"/>
      <c r="W47" s="86"/>
      <c r="X47" s="52"/>
      <c r="Y47" s="53"/>
      <c r="Z47" s="53"/>
      <c r="AA47" s="53"/>
      <c r="AB47" s="62"/>
      <c r="AC47" s="64"/>
      <c r="AD47" s="64"/>
      <c r="AE47" s="64"/>
    </row>
    <row r="48" spans="1:37" s="12" customFormat="1" ht="14.25" customHeight="1">
      <c r="A48" s="286" t="s">
        <v>2</v>
      </c>
      <c r="B48" s="287"/>
      <c r="C48" s="287"/>
      <c r="D48" s="287"/>
      <c r="E48" s="287"/>
      <c r="F48" s="287"/>
      <c r="G48" s="287"/>
      <c r="H48" s="287"/>
      <c r="I48" s="287"/>
      <c r="J48" s="288"/>
      <c r="K48" s="44"/>
      <c r="L48" s="337" t="s">
        <v>32</v>
      </c>
      <c r="M48" s="338"/>
      <c r="N48" s="339"/>
      <c r="O48" s="306" t="str">
        <f>IF(OR(O50=0,LEN(O50)=6),"","※IDをお確かめ下さい")</f>
        <v/>
      </c>
      <c r="P48" s="307"/>
      <c r="Q48" s="307"/>
      <c r="R48" s="307"/>
      <c r="S48" s="307"/>
      <c r="T48" s="308"/>
      <c r="U48" s="40"/>
      <c r="V48" s="215" t="s">
        <v>42</v>
      </c>
      <c r="W48" s="216"/>
      <c r="X48" s="217"/>
      <c r="Y48" s="218">
        <f>SUM(J36:K45)</f>
        <v>0</v>
      </c>
      <c r="Z48" s="219"/>
      <c r="AA48" s="220"/>
      <c r="AB48" s="50"/>
      <c r="AC48" s="65"/>
      <c r="AD48" s="65"/>
      <c r="AE48" s="65"/>
      <c r="AF48" s="11"/>
      <c r="AG48" s="11"/>
      <c r="AH48" s="11"/>
    </row>
    <row r="49" spans="1:35" s="4" customFormat="1" ht="16.5" customHeight="1">
      <c r="A49" s="292"/>
      <c r="B49" s="293"/>
      <c r="C49" s="293"/>
      <c r="D49" s="293"/>
      <c r="E49" s="293"/>
      <c r="F49" s="293"/>
      <c r="G49" s="293"/>
      <c r="H49" s="293"/>
      <c r="I49" s="293"/>
      <c r="J49" s="294"/>
      <c r="K49" s="46"/>
      <c r="L49" s="300" t="s">
        <v>22</v>
      </c>
      <c r="M49" s="301"/>
      <c r="N49" s="302"/>
      <c r="O49" s="283"/>
      <c r="P49" s="284"/>
      <c r="Q49" s="284"/>
      <c r="R49" s="284"/>
      <c r="S49" s="284"/>
      <c r="T49" s="285"/>
      <c r="U49" s="47"/>
      <c r="V49" s="215"/>
      <c r="W49" s="216"/>
      <c r="X49" s="217"/>
      <c r="Y49" s="218"/>
      <c r="Z49" s="219"/>
      <c r="AA49" s="220"/>
      <c r="AB49" s="50"/>
      <c r="AC49" s="65"/>
      <c r="AD49" s="65"/>
      <c r="AE49" s="65"/>
      <c r="AF49" s="13"/>
      <c r="AG49" s="13"/>
    </row>
    <row r="50" spans="1:35" s="4" customFormat="1" ht="16.5" customHeight="1">
      <c r="A50" s="292"/>
      <c r="B50" s="293"/>
      <c r="C50" s="293"/>
      <c r="D50" s="293"/>
      <c r="E50" s="293"/>
      <c r="F50" s="293"/>
      <c r="G50" s="293"/>
      <c r="H50" s="293"/>
      <c r="I50" s="293"/>
      <c r="J50" s="294"/>
      <c r="K50" s="46"/>
      <c r="L50" s="334" t="s">
        <v>36</v>
      </c>
      <c r="M50" s="335"/>
      <c r="N50" s="336"/>
      <c r="O50" s="273"/>
      <c r="P50" s="274"/>
      <c r="Q50" s="274"/>
      <c r="R50" s="274"/>
      <c r="S50" s="274"/>
      <c r="T50" s="275"/>
      <c r="U50" s="47"/>
      <c r="V50" s="221" t="s">
        <v>43</v>
      </c>
      <c r="W50" s="222"/>
      <c r="X50" s="223"/>
      <c r="Y50" s="227">
        <f>SUM(T36:AA45)</f>
        <v>0</v>
      </c>
      <c r="Z50" s="228"/>
      <c r="AA50" s="229"/>
      <c r="AF50" s="13"/>
      <c r="AG50" s="13"/>
    </row>
    <row r="51" spans="1:35" s="4" customFormat="1" ht="16.5" customHeight="1">
      <c r="A51" s="295"/>
      <c r="B51" s="296"/>
      <c r="C51" s="296"/>
      <c r="D51" s="296"/>
      <c r="E51" s="296"/>
      <c r="F51" s="296"/>
      <c r="G51" s="296"/>
      <c r="H51" s="296"/>
      <c r="I51" s="296"/>
      <c r="J51" s="297"/>
      <c r="K51" s="46"/>
      <c r="L51" s="332" t="str">
        <f>IF(OR(L36=Sheet1!C3,L36=Sheet1!C4,L37=Sheet1!C3,L37=Sheet1!C4,L38=Sheet1!C3,L38=Sheet1!C4,L39=Sheet1!C3,L39=Sheet1!C4,L40=Sheet1!C3,L40=Sheet1!C4,L41=Sheet1!C3,L41=Sheet1!C4,L42=Sheet1!C3,L42=Sheet1!C4,L43=Sheet1!C3,L43=Sheet1!C4,L44=Sheet1!C3,L44=Sheet1!C4, L45=Sheet1!C3,L45=Sheet1!C4), "CompTIAメンバーまたは CAPP Academyの場合は
メンバー情報の記入が必須です","")</f>
        <v/>
      </c>
      <c r="M51" s="332"/>
      <c r="N51" s="332"/>
      <c r="O51" s="332"/>
      <c r="P51" s="332"/>
      <c r="Q51" s="332"/>
      <c r="R51" s="332"/>
      <c r="S51" s="332"/>
      <c r="T51" s="332"/>
      <c r="U51" s="74"/>
      <c r="V51" s="221"/>
      <c r="W51" s="222"/>
      <c r="X51" s="223"/>
      <c r="Y51" s="227"/>
      <c r="Z51" s="228"/>
      <c r="AA51" s="229"/>
      <c r="AB51" s="50"/>
      <c r="AF51" s="13"/>
      <c r="AG51" s="13"/>
    </row>
    <row r="52" spans="1:35" s="4" customFormat="1" ht="11.45" customHeight="1">
      <c r="A52" s="48"/>
      <c r="B52" s="48"/>
      <c r="C52" s="48"/>
      <c r="D52" s="48"/>
      <c r="E52" s="48"/>
      <c r="F52" s="48"/>
      <c r="G52" s="48"/>
      <c r="H52" s="48"/>
      <c r="I52" s="48"/>
      <c r="J52" s="48"/>
      <c r="K52" s="48"/>
      <c r="L52" s="332"/>
      <c r="M52" s="332"/>
      <c r="N52" s="332"/>
      <c r="O52" s="332"/>
      <c r="P52" s="332"/>
      <c r="Q52" s="332"/>
      <c r="R52" s="332"/>
      <c r="S52" s="332"/>
      <c r="T52" s="332"/>
      <c r="U52" s="74"/>
      <c r="V52" s="224"/>
      <c r="W52" s="225"/>
      <c r="X52" s="226"/>
      <c r="Y52" s="230"/>
      <c r="Z52" s="231"/>
      <c r="AA52" s="232"/>
      <c r="AB52" s="13"/>
      <c r="AC52" s="13"/>
      <c r="AD52" s="13"/>
      <c r="AE52" s="13"/>
      <c r="AF52" s="13"/>
      <c r="AG52" s="13"/>
    </row>
    <row r="53" spans="1:35" s="4" customFormat="1" ht="24.75" customHeight="1">
      <c r="A53" s="48"/>
      <c r="B53" s="48"/>
      <c r="C53" s="48"/>
      <c r="D53" s="48"/>
      <c r="E53" s="48"/>
      <c r="F53" s="48"/>
      <c r="G53" s="48"/>
      <c r="H53" s="48"/>
      <c r="I53" s="48"/>
      <c r="J53" s="48"/>
      <c r="K53" s="48"/>
      <c r="L53" s="333" t="str">
        <f>IF(OR(K25="",F25="",D26="",P25="",P26="",P27="",D27="",D28="",D29="",Y48=0),"必須項目が未記入です","")</f>
        <v>必須項目が未記入です</v>
      </c>
      <c r="M53" s="333"/>
      <c r="N53" s="333"/>
      <c r="O53" s="333"/>
      <c r="P53" s="333"/>
      <c r="Q53" s="333"/>
      <c r="R53" s="333"/>
      <c r="S53" s="333"/>
      <c r="T53" s="333"/>
      <c r="U53" s="67"/>
      <c r="V53" s="299"/>
      <c r="W53" s="299"/>
      <c r="X53" s="299"/>
      <c r="Y53" s="299"/>
      <c r="Z53" s="299"/>
      <c r="AA53" s="299"/>
      <c r="AB53" s="13"/>
      <c r="AC53" s="13"/>
      <c r="AD53" s="13"/>
      <c r="AE53" s="13"/>
      <c r="AF53" s="13"/>
      <c r="AG53" s="13"/>
    </row>
    <row r="54" spans="1:35" s="22" customFormat="1" ht="24" customHeight="1">
      <c r="A54" s="298" t="s">
        <v>41</v>
      </c>
      <c r="B54" s="298"/>
      <c r="C54" s="298"/>
      <c r="D54" s="298"/>
      <c r="E54" s="298"/>
      <c r="F54" s="298"/>
      <c r="G54" s="298"/>
      <c r="H54" s="298"/>
      <c r="I54" s="298"/>
      <c r="J54" s="298"/>
      <c r="K54" s="298"/>
      <c r="L54" s="298"/>
      <c r="M54" s="298"/>
      <c r="N54" s="298"/>
      <c r="O54" s="298"/>
      <c r="P54" s="298"/>
      <c r="Q54" s="298"/>
      <c r="R54" s="298"/>
      <c r="S54" s="298"/>
      <c r="T54" s="298"/>
      <c r="U54" s="298"/>
      <c r="V54" s="298"/>
      <c r="W54" s="298"/>
      <c r="X54" s="298"/>
      <c r="Y54" s="298"/>
      <c r="Z54" s="14"/>
      <c r="AA54" s="14"/>
      <c r="AB54" s="14"/>
      <c r="AC54" s="14"/>
      <c r="AD54" s="14"/>
      <c r="AE54" s="14"/>
      <c r="AF54" s="14"/>
      <c r="AG54" s="14"/>
      <c r="AH54" s="14"/>
      <c r="AI54" s="14"/>
    </row>
    <row r="55" spans="1:35" s="4" customFormat="1" ht="25.5" customHeight="1">
      <c r="A55" s="289" t="s">
        <v>14</v>
      </c>
      <c r="B55" s="290"/>
      <c r="C55" s="212" t="s">
        <v>40</v>
      </c>
      <c r="D55" s="213"/>
      <c r="E55" s="213"/>
      <c r="F55" s="213"/>
      <c r="G55" s="213"/>
      <c r="H55" s="213"/>
      <c r="I55" s="213"/>
      <c r="J55" s="213"/>
      <c r="K55" s="213"/>
      <c r="L55" s="214"/>
      <c r="M55" s="25" t="s">
        <v>20</v>
      </c>
      <c r="N55" s="28"/>
      <c r="O55" s="25" t="s">
        <v>15</v>
      </c>
      <c r="P55" s="28"/>
      <c r="Q55" s="28"/>
      <c r="R55" s="43"/>
      <c r="S55" s="27"/>
      <c r="T55" s="25" t="s">
        <v>16</v>
      </c>
      <c r="U55" s="26"/>
      <c r="V55" s="28"/>
      <c r="W55" s="29"/>
      <c r="X55" s="25" t="s">
        <v>17</v>
      </c>
      <c r="Y55" s="28"/>
      <c r="Z55" s="26"/>
      <c r="AA55" s="29"/>
      <c r="AB55" s="13"/>
      <c r="AC55" s="13"/>
      <c r="AD55" s="13"/>
      <c r="AE55" s="13"/>
      <c r="AF55" s="13"/>
      <c r="AG55" s="13"/>
      <c r="AH55" s="13"/>
    </row>
    <row r="56" spans="1:35" ht="9" customHeight="1">
      <c r="A56" s="270" t="s">
        <v>21</v>
      </c>
      <c r="B56" s="270"/>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row>
    <row r="57" spans="1:35" ht="2.25" customHeight="1"/>
    <row r="58" spans="1:35" ht="7.5" customHeight="1"/>
    <row r="59" spans="1:35" s="62" customFormat="1" ht="13.5" customHeight="1">
      <c r="A59" s="89"/>
      <c r="AB59" s="90"/>
      <c r="AC59" s="90"/>
      <c r="AD59" s="90"/>
      <c r="AE59" s="90"/>
      <c r="AF59" s="90"/>
      <c r="AG59" s="90"/>
      <c r="AH59" s="90"/>
    </row>
    <row r="60" spans="1:35" s="62" customFormat="1" ht="13.5" customHeight="1">
      <c r="A60" s="89"/>
      <c r="AB60" s="90"/>
      <c r="AC60" s="90"/>
      <c r="AD60" s="90"/>
      <c r="AE60" s="90"/>
      <c r="AF60" s="90"/>
      <c r="AG60" s="90"/>
      <c r="AH60" s="90"/>
    </row>
    <row r="61" spans="1:35" s="62" customFormat="1" ht="13.5" customHeight="1">
      <c r="A61" s="89"/>
      <c r="AB61" s="90"/>
      <c r="AC61" s="90"/>
      <c r="AD61" s="90"/>
      <c r="AE61" s="90"/>
      <c r="AF61" s="90"/>
      <c r="AG61" s="90"/>
      <c r="AH61" s="90"/>
    </row>
    <row r="62" spans="1:35" s="62" customFormat="1" ht="13.5" customHeight="1">
      <c r="A62" s="89"/>
      <c r="AB62" s="90"/>
      <c r="AC62" s="90"/>
      <c r="AD62" s="90"/>
      <c r="AE62" s="90"/>
      <c r="AF62" s="90"/>
      <c r="AG62" s="90"/>
      <c r="AH62" s="90"/>
    </row>
    <row r="63" spans="1:35" s="62" customFormat="1" ht="13.5" customHeight="1">
      <c r="A63" s="89"/>
      <c r="AB63" s="90"/>
      <c r="AC63" s="90"/>
      <c r="AD63" s="90"/>
      <c r="AE63" s="90"/>
      <c r="AF63" s="90"/>
      <c r="AG63" s="90"/>
      <c r="AH63" s="90"/>
    </row>
    <row r="64" spans="1:35" s="62" customFormat="1" ht="13.5" customHeight="1">
      <c r="A64" s="89"/>
      <c r="AB64" s="90"/>
      <c r="AC64" s="90"/>
      <c r="AD64" s="90"/>
      <c r="AE64" s="90"/>
      <c r="AF64" s="90"/>
      <c r="AG64" s="90"/>
      <c r="AH64" s="90"/>
    </row>
    <row r="65" spans="1:34" s="62" customFormat="1" ht="13.5" customHeight="1">
      <c r="A65" s="89"/>
      <c r="AB65" s="90"/>
      <c r="AC65" s="90"/>
      <c r="AD65" s="90"/>
      <c r="AE65" s="90"/>
      <c r="AF65" s="90"/>
      <c r="AG65" s="90"/>
      <c r="AH65" s="90"/>
    </row>
    <row r="66" spans="1:34" s="62" customFormat="1" ht="13.5" customHeight="1">
      <c r="A66" s="89"/>
      <c r="AB66" s="90"/>
      <c r="AC66" s="90"/>
      <c r="AD66" s="90"/>
      <c r="AE66" s="90"/>
      <c r="AF66" s="90"/>
      <c r="AG66" s="90"/>
      <c r="AH66" s="90"/>
    </row>
    <row r="67" spans="1:34" s="62" customFormat="1" ht="13.5" customHeight="1">
      <c r="A67" s="89"/>
      <c r="AB67" s="90"/>
      <c r="AC67" s="90"/>
      <c r="AD67" s="90"/>
      <c r="AE67" s="90"/>
      <c r="AF67" s="90"/>
      <c r="AG67" s="90"/>
      <c r="AH67" s="90"/>
    </row>
    <row r="68" spans="1:34" s="62" customFormat="1" ht="13.5" customHeight="1">
      <c r="A68" s="89"/>
      <c r="AB68" s="90"/>
      <c r="AC68" s="90"/>
      <c r="AD68" s="90"/>
      <c r="AE68" s="90"/>
      <c r="AF68" s="90"/>
      <c r="AG68" s="90"/>
      <c r="AH68" s="90"/>
    </row>
    <row r="69" spans="1:34" s="62" customFormat="1" ht="13.5" customHeight="1">
      <c r="A69" s="89"/>
    </row>
    <row r="70" spans="1:34" s="62" customFormat="1" ht="13.5" customHeight="1">
      <c r="A70" s="89"/>
    </row>
    <row r="71" spans="1:34" s="62" customFormat="1" ht="13.5" customHeight="1">
      <c r="A71" s="89"/>
    </row>
    <row r="72" spans="1:34" s="62" customFormat="1" ht="13.5" customHeight="1">
      <c r="A72" s="89"/>
    </row>
    <row r="73" spans="1:34" s="62" customFormat="1" ht="14.25">
      <c r="A73" s="89"/>
    </row>
    <row r="74" spans="1:34" s="62" customFormat="1" ht="14.25">
      <c r="A74" s="89"/>
    </row>
    <row r="75" spans="1:34" s="62" customFormat="1" ht="14.25">
      <c r="A75" s="89"/>
    </row>
    <row r="76" spans="1:34" s="62" customFormat="1" ht="14.25">
      <c r="A76" s="89"/>
    </row>
    <row r="77" spans="1:34" s="62" customFormat="1" ht="14.25">
      <c r="A77" s="89"/>
    </row>
    <row r="78" spans="1:34" s="62" customFormat="1" ht="14.25">
      <c r="A78" s="89"/>
    </row>
    <row r="79" spans="1:34" s="62" customFormat="1" ht="14.25">
      <c r="A79" s="89"/>
    </row>
    <row r="80" spans="1:34" s="62" customFormat="1" ht="14.25">
      <c r="A80" s="89"/>
    </row>
    <row r="81" spans="1:1" s="62" customFormat="1" ht="14.25">
      <c r="A81" s="89"/>
    </row>
    <row r="82" spans="1:1" s="62" customFormat="1" ht="14.25">
      <c r="A82" s="89"/>
    </row>
    <row r="83" spans="1:1" s="62" customFormat="1" ht="14.25">
      <c r="A83" s="89"/>
    </row>
    <row r="84" spans="1:1" s="62" customFormat="1" ht="14.25">
      <c r="A84" s="89"/>
    </row>
    <row r="85" spans="1:1" s="62" customFormat="1" ht="14.25">
      <c r="A85" s="89"/>
    </row>
    <row r="86" spans="1:1" s="62" customFormat="1" ht="14.25">
      <c r="A86" s="89"/>
    </row>
    <row r="87" spans="1:1" s="62" customFormat="1" ht="14.25">
      <c r="A87" s="89"/>
    </row>
    <row r="88" spans="1:1" s="62" customFormat="1" ht="14.25">
      <c r="A88" s="89"/>
    </row>
    <row r="89" spans="1:1" s="62" customFormat="1" ht="14.25">
      <c r="A89" s="89"/>
    </row>
    <row r="90" spans="1:1" s="62" customFormat="1" ht="14.25">
      <c r="A90" s="89"/>
    </row>
    <row r="91" spans="1:1" s="62" customFormat="1" ht="14.25">
      <c r="A91" s="89"/>
    </row>
    <row r="92" spans="1:1" s="62" customFormat="1" ht="14.25">
      <c r="A92" s="89"/>
    </row>
    <row r="93" spans="1:1" s="62" customFormat="1" ht="14.25">
      <c r="A93" s="89"/>
    </row>
    <row r="94" spans="1:1" s="62" customFormat="1" ht="14.25">
      <c r="A94" s="89"/>
    </row>
    <row r="95" spans="1:1" s="62" customFormat="1" ht="14.25">
      <c r="A95" s="89"/>
    </row>
    <row r="96" spans="1:1" s="62" customFormat="1" ht="14.25">
      <c r="A96" s="89"/>
    </row>
    <row r="97" spans="1:1" s="62" customFormat="1" ht="14.25">
      <c r="A97" s="89"/>
    </row>
    <row r="98" spans="1:1" s="62" customFormat="1" ht="14.25">
      <c r="A98" s="89"/>
    </row>
    <row r="99" spans="1:1" s="62" customFormat="1" ht="14.25">
      <c r="A99" s="89"/>
    </row>
    <row r="100" spans="1:1" s="62" customFormat="1" ht="14.25">
      <c r="A100" s="89"/>
    </row>
    <row r="101" spans="1:1" s="62" customFormat="1" ht="14.25">
      <c r="A101" s="89"/>
    </row>
    <row r="102" spans="1:1" s="62" customFormat="1" ht="14.25">
      <c r="A102" s="89"/>
    </row>
    <row r="103" spans="1:1" s="62" customFormat="1" ht="14.25">
      <c r="A103" s="89"/>
    </row>
    <row r="104" spans="1:1" s="62" customFormat="1" ht="14.25">
      <c r="A104" s="89"/>
    </row>
    <row r="105" spans="1:1" s="62" customFormat="1" ht="14.25">
      <c r="A105" s="89"/>
    </row>
    <row r="106" spans="1:1" s="62" customFormat="1" ht="14.25">
      <c r="A106" s="89"/>
    </row>
  </sheetData>
  <sheetProtection password="DCDD" sheet="1" objects="1" scenarios="1" selectLockedCells="1"/>
  <protectedRanges>
    <protectedRange sqref="J36:K45" name="範囲1"/>
    <protectedRange sqref="A36:I45" name="範囲1_1"/>
    <protectedRange sqref="L36:O45" name="範囲1_2"/>
    <protectedRange sqref="P36:S45" name="範囲1_4"/>
  </protectedRanges>
  <mergeCells count="133">
    <mergeCell ref="L53:T53"/>
    <mergeCell ref="P39:S39"/>
    <mergeCell ref="L50:N50"/>
    <mergeCell ref="L48:N48"/>
    <mergeCell ref="T44:AA44"/>
    <mergeCell ref="T43:AA43"/>
    <mergeCell ref="L43:O43"/>
    <mergeCell ref="P43:S43"/>
    <mergeCell ref="P42:S42"/>
    <mergeCell ref="P41:S41"/>
    <mergeCell ref="T42:AA42"/>
    <mergeCell ref="L41:O41"/>
    <mergeCell ref="P40:S40"/>
    <mergeCell ref="L45:O45"/>
    <mergeCell ref="L44:O44"/>
    <mergeCell ref="T36:AA36"/>
    <mergeCell ref="J36:K36"/>
    <mergeCell ref="P36:S36"/>
    <mergeCell ref="P34:S35"/>
    <mergeCell ref="L51:T52"/>
    <mergeCell ref="T38:AA38"/>
    <mergeCell ref="T39:AA39"/>
    <mergeCell ref="T40:AA40"/>
    <mergeCell ref="T41:AA41"/>
    <mergeCell ref="P38:S38"/>
    <mergeCell ref="J43:K43"/>
    <mergeCell ref="A41:I41"/>
    <mergeCell ref="A43:I43"/>
    <mergeCell ref="J40:K40"/>
    <mergeCell ref="A42:I42"/>
    <mergeCell ref="J42:K42"/>
    <mergeCell ref="A32:C32"/>
    <mergeCell ref="G27:I27"/>
    <mergeCell ref="J27:M27"/>
    <mergeCell ref="L34:O34"/>
    <mergeCell ref="L35:O35"/>
    <mergeCell ref="A40:I40"/>
    <mergeCell ref="A45:I45"/>
    <mergeCell ref="J44:K44"/>
    <mergeCell ref="J45:K45"/>
    <mergeCell ref="L40:O40"/>
    <mergeCell ref="J41:K41"/>
    <mergeCell ref="L42:O42"/>
    <mergeCell ref="A56:AA56"/>
    <mergeCell ref="S46:U46"/>
    <mergeCell ref="V46:W46"/>
    <mergeCell ref="O50:T50"/>
    <mergeCell ref="P44:S44"/>
    <mergeCell ref="P45:S45"/>
    <mergeCell ref="H46:J46"/>
    <mergeCell ref="O49:T49"/>
    <mergeCell ref="A48:J48"/>
    <mergeCell ref="A55:B55"/>
    <mergeCell ref="A46:C46"/>
    <mergeCell ref="A49:J51"/>
    <mergeCell ref="A54:Y54"/>
    <mergeCell ref="V53:AA53"/>
    <mergeCell ref="A44:I44"/>
    <mergeCell ref="L49:N49"/>
    <mergeCell ref="T45:AA45"/>
    <mergeCell ref="O48:T48"/>
    <mergeCell ref="C55:L55"/>
    <mergeCell ref="V48:X49"/>
    <mergeCell ref="Y48:AA49"/>
    <mergeCell ref="V50:X52"/>
    <mergeCell ref="Y50:AA52"/>
    <mergeCell ref="X1:AA1"/>
    <mergeCell ref="A8:AA8"/>
    <mergeCell ref="A25:C25"/>
    <mergeCell ref="A9:AA9"/>
    <mergeCell ref="N18:O18"/>
    <mergeCell ref="A20:AA20"/>
    <mergeCell ref="A21:C21"/>
    <mergeCell ref="A22:C22"/>
    <mergeCell ref="D22:AA22"/>
    <mergeCell ref="A23:C23"/>
    <mergeCell ref="D23:AA23"/>
    <mergeCell ref="D21:AA21"/>
    <mergeCell ref="A7:F7"/>
    <mergeCell ref="A24:C24"/>
    <mergeCell ref="D24:AA24"/>
    <mergeCell ref="V2:AA2"/>
    <mergeCell ref="A2:U2"/>
    <mergeCell ref="N25:O25"/>
    <mergeCell ref="P25:AA25"/>
    <mergeCell ref="A3:E3"/>
    <mergeCell ref="A18:C18"/>
    <mergeCell ref="D18:E18"/>
    <mergeCell ref="G18:H18"/>
    <mergeCell ref="J18:K18"/>
    <mergeCell ref="F3:W3"/>
    <mergeCell ref="S4:AA4"/>
    <mergeCell ref="R18:T18"/>
    <mergeCell ref="J39:K39"/>
    <mergeCell ref="A10:AA10"/>
    <mergeCell ref="A37:I37"/>
    <mergeCell ref="A38:I38"/>
    <mergeCell ref="L36:O36"/>
    <mergeCell ref="L37:O37"/>
    <mergeCell ref="L38:O38"/>
    <mergeCell ref="L39:O39"/>
    <mergeCell ref="A28:C28"/>
    <mergeCell ref="A31:C31"/>
    <mergeCell ref="P37:S37"/>
    <mergeCell ref="J38:K38"/>
    <mergeCell ref="J34:K35"/>
    <mergeCell ref="D28:AA28"/>
    <mergeCell ref="T37:AA37"/>
    <mergeCell ref="A5:V5"/>
    <mergeCell ref="W5:AA7"/>
    <mergeCell ref="A39:I39"/>
    <mergeCell ref="A29:C29"/>
    <mergeCell ref="J37:K37"/>
    <mergeCell ref="A26:C26"/>
    <mergeCell ref="D26:M26"/>
    <mergeCell ref="N26:O26"/>
    <mergeCell ref="P26:AA26"/>
    <mergeCell ref="N27:O27"/>
    <mergeCell ref="P27:AA27"/>
    <mergeCell ref="D27:F27"/>
    <mergeCell ref="A27:C27"/>
    <mergeCell ref="D29:AA29"/>
    <mergeCell ref="O31:AA31"/>
    <mergeCell ref="A34:I34"/>
    <mergeCell ref="A35:I35"/>
    <mergeCell ref="A36:I36"/>
    <mergeCell ref="D25:E25"/>
    <mergeCell ref="F25:H25"/>
    <mergeCell ref="I25:J25"/>
    <mergeCell ref="K25:M25"/>
    <mergeCell ref="A6:V6"/>
    <mergeCell ref="D31:M31"/>
    <mergeCell ref="T34:AA35"/>
  </mergeCells>
  <phoneticPr fontId="18"/>
  <conditionalFormatting sqref="H46:H47">
    <cfRule type="cellIs" dxfId="23" priority="65" operator="lessThanOrEqual">
      <formula>0</formula>
    </cfRule>
  </conditionalFormatting>
  <conditionalFormatting sqref="S46:S47">
    <cfRule type="cellIs" dxfId="22" priority="59" operator="lessThanOrEqual">
      <formula>0</formula>
    </cfRule>
  </conditionalFormatting>
  <conditionalFormatting sqref="D18:E18 G18:H18 J18:K18">
    <cfRule type="containsBlanks" dxfId="21" priority="28">
      <formula>LEN(TRIM(D18))=0</formula>
    </cfRule>
  </conditionalFormatting>
  <conditionalFormatting sqref="L36">
    <cfRule type="expression" dxfId="20" priority="20" stopIfTrue="1">
      <formula>$L$36="CAPP Academy"</formula>
    </cfRule>
  </conditionalFormatting>
  <conditionalFormatting sqref="L37">
    <cfRule type="expression" dxfId="19" priority="19" stopIfTrue="1">
      <formula>$L$36="CAPP Academy"</formula>
    </cfRule>
  </conditionalFormatting>
  <conditionalFormatting sqref="L38">
    <cfRule type="expression" dxfId="18" priority="18" stopIfTrue="1">
      <formula>$L$36="CAPP Academy"</formula>
    </cfRule>
  </conditionalFormatting>
  <conditionalFormatting sqref="L39">
    <cfRule type="expression" dxfId="17" priority="17" stopIfTrue="1">
      <formula>$L$36="CAPP Academy"</formula>
    </cfRule>
  </conditionalFormatting>
  <conditionalFormatting sqref="L40">
    <cfRule type="expression" dxfId="16" priority="16" stopIfTrue="1">
      <formula>$L$36="CAPP Academy"</formula>
    </cfRule>
  </conditionalFormatting>
  <conditionalFormatting sqref="L41">
    <cfRule type="expression" dxfId="15" priority="15" stopIfTrue="1">
      <formula>$L$36="CAPP Academy"</formula>
    </cfRule>
  </conditionalFormatting>
  <conditionalFormatting sqref="L42">
    <cfRule type="expression" dxfId="14" priority="14" stopIfTrue="1">
      <formula>$L$36="CAPP Academy"</formula>
    </cfRule>
  </conditionalFormatting>
  <conditionalFormatting sqref="L43">
    <cfRule type="expression" dxfId="13" priority="13" stopIfTrue="1">
      <formula>$L$36="CAPP Academy"</formula>
    </cfRule>
  </conditionalFormatting>
  <conditionalFormatting sqref="L44">
    <cfRule type="expression" dxfId="12" priority="12" stopIfTrue="1">
      <formula>$L$36="CAPP Academy"</formula>
    </cfRule>
  </conditionalFormatting>
  <conditionalFormatting sqref="L45">
    <cfRule type="expression" dxfId="11" priority="11" stopIfTrue="1">
      <formula>$L$36="CAPP Academy"</formula>
    </cfRule>
  </conditionalFormatting>
  <conditionalFormatting sqref="L50">
    <cfRule type="cellIs" dxfId="10" priority="7" operator="lessThanOrEqual">
      <formula>0</formula>
    </cfRule>
  </conditionalFormatting>
  <conditionalFormatting sqref="V50">
    <cfRule type="cellIs" dxfId="9" priority="5" operator="lessThanOrEqual">
      <formula>0</formula>
    </cfRule>
  </conditionalFormatting>
  <conditionalFormatting sqref="D26:M26 D27:F27 D28:AA29 F25 K25">
    <cfRule type="containsBlanks" dxfId="8" priority="4">
      <formula>LEN(TRIM(D25))=0</formula>
    </cfRule>
  </conditionalFormatting>
  <conditionalFormatting sqref="P25:P27">
    <cfRule type="containsBlanks" dxfId="7" priority="3" stopIfTrue="1">
      <formula>LEN(TRIM(P25))=0</formula>
    </cfRule>
  </conditionalFormatting>
  <conditionalFormatting sqref="P25:AA27">
    <cfRule type="containsBlanks" dxfId="6" priority="2" stopIfTrue="1">
      <formula>LEN(TRIM(P25))=0</formula>
    </cfRule>
  </conditionalFormatting>
  <conditionalFormatting sqref="D21:AA24">
    <cfRule type="containsBlanks" dxfId="5" priority="1">
      <formula>LEN(TRIM(D21))=0</formula>
    </cfRule>
  </conditionalFormatting>
  <dataValidations xWindow="485" yWindow="876" count="11">
    <dataValidation imeMode="halfAlpha" allowBlank="1" showInputMessage="1" showErrorMessage="1" sqref="J18 AA18 O31:Q31 D18 G18 O49:O50 R18:U18 D27 D23 Q15:Q16" xr:uid="{00000000-0002-0000-0000-000000000000}"/>
    <dataValidation imeMode="fullKatakana" allowBlank="1" showInputMessage="1" showErrorMessage="1" sqref="D15:N15" xr:uid="{00000000-0002-0000-0000-000001000000}"/>
    <dataValidation imeMode="hiragana" allowBlank="1" showInputMessage="1" showErrorMessage="1" sqref="K49:K51 D30:AA30 A49 D31:M31 D22 D24 D26:M26 D11:AB13 D14 D16:N16" xr:uid="{00000000-0002-0000-0000-000002000000}"/>
    <dataValidation imeMode="halfKatakana" allowBlank="1" showInputMessage="1" showErrorMessage="1" sqref="D28:AA28 D21:AA21 K25 F25" xr:uid="{00000000-0002-0000-0000-000003000000}"/>
    <dataValidation imeMode="off" allowBlank="1" showInputMessage="1" showErrorMessage="1" sqref="P26:AA27 J36:K45 P36:S45" xr:uid="{00000000-0002-0000-0000-000004000000}"/>
    <dataValidation imeMode="halfAlpha" allowBlank="1" showInputMessage="1" showErrorMessage="1" prompt="【例】 Taro Yamada" sqref="P25" xr:uid="{00000000-0002-0000-0000-000005000000}"/>
    <dataValidation type="custom" imeMode="halfAlpha" allowBlank="1" showInputMessage="1" showErrorMessage="1" errorTitle="入力できません" error="1つの申込書で異なるメンバータイプのバウチャーの注文はできません。それぞれの申込書でお申込みください。" sqref="K46:K47" xr:uid="{00000000-0002-0000-0000-000006000000}">
      <formula1>SUM($O$36:$R$46,$V$36:$W$46)&lt;1</formula1>
    </dataValidation>
    <dataValidation type="custom" imeMode="halfAlpha" allowBlank="1" showInputMessage="1" showErrorMessage="1" errorTitle="入力できません" error="1つの申込書で異なるメンバータイプのバウチャーの注文はできません。それぞれの申込書でお申込みください。" sqref="V46:W47" xr:uid="{00000000-0002-0000-0000-000007000000}">
      <formula1>SUM($K$36:$L$46,$O$36:$R$46)&lt;1</formula1>
    </dataValidation>
    <dataValidation type="list" showInputMessage="1" showErrorMessage="1" sqref="L36:O45" xr:uid="{00000000-0002-0000-0000-000008000000}">
      <formula1>メンバー</formula1>
    </dataValidation>
    <dataValidation imeMode="disabled" allowBlank="1" showInputMessage="1" showErrorMessage="1" prompt="【例】 1-1-1, Uchisaiwai-cho, Chiyoda-ku, Tokyo" sqref="D29:AA29" xr:uid="{00000000-0002-0000-0000-000009000000}"/>
    <dataValidation type="list" allowBlank="1" showInputMessage="1" showErrorMessage="1" prompt="プルダウンから選択してください" sqref="J27:M27" xr:uid="{00000000-0002-0000-0000-00000A000000}">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hyperlinks>
    <hyperlink ref="G7" r:id="rId1" xr:uid="{00000000-0004-0000-0000-000000000000}"/>
  </hyperlinks>
  <printOptions horizontalCentered="1" verticalCentered="1"/>
  <pageMargins left="0.39370078740157483" right="0.39370078740157483" top="0.19685039370078741" bottom="0.19685039370078741" header="0.19685039370078741" footer="0"/>
  <pageSetup paperSize="9" scale="77" orientation="portrait" horizontalDpi="300" verticalDpi="300" r:id="rId2"/>
  <rowBreaks count="1" manualBreakCount="1">
    <brk id="56" max="26" man="1"/>
  </rowBreaks>
  <drawing r:id="rId3"/>
  <legacyDrawing r:id="rId4"/>
  <mc:AlternateContent xmlns:mc="http://schemas.openxmlformats.org/markup-compatibility/2006">
    <mc:Choice Requires="x14">
      <controls>
        <mc:AlternateContent xmlns:mc="http://schemas.openxmlformats.org/markup-compatibility/2006">
          <mc:Choice Requires="x14">
            <control shapeId="19472" r:id="rId5" name="オプション 16">
              <controlPr defaultSize="0" autoFill="0" autoLine="0" autoPict="0">
                <anchor moveWithCells="1" sizeWithCells="1">
                  <from>
                    <xdr:col>3</xdr:col>
                    <xdr:colOff>238125</xdr:colOff>
                    <xdr:row>31</xdr:row>
                    <xdr:rowOff>9525</xdr:rowOff>
                  </from>
                  <to>
                    <xdr:col>8</xdr:col>
                    <xdr:colOff>209550</xdr:colOff>
                    <xdr:row>32</xdr:row>
                    <xdr:rowOff>9525</xdr:rowOff>
                  </to>
                </anchor>
              </controlPr>
            </control>
          </mc:Choice>
        </mc:AlternateContent>
        <mc:AlternateContent xmlns:mc="http://schemas.openxmlformats.org/markup-compatibility/2006">
          <mc:Choice Requires="x14">
            <control shapeId="19473" r:id="rId6" name="オプション 17">
              <controlPr defaultSize="0" autoFill="0" autoLine="0" autoPict="0">
                <anchor moveWithCells="1" sizeWithCells="1">
                  <from>
                    <xdr:col>8</xdr:col>
                    <xdr:colOff>142875</xdr:colOff>
                    <xdr:row>31</xdr:row>
                    <xdr:rowOff>9525</xdr:rowOff>
                  </from>
                  <to>
                    <xdr:col>12</xdr:col>
                    <xdr:colOff>381000</xdr:colOff>
                    <xdr:row>32</xdr:row>
                    <xdr:rowOff>9525</xdr:rowOff>
                  </to>
                </anchor>
              </controlPr>
            </control>
          </mc:Choice>
        </mc:AlternateContent>
        <mc:AlternateContent xmlns:mc="http://schemas.openxmlformats.org/markup-compatibility/2006">
          <mc:Choice Requires="x14">
            <control shapeId="19474" r:id="rId7" name="オプション 18">
              <controlPr defaultSize="0" autoFill="0" autoLine="0" autoPict="0">
                <anchor moveWithCells="1" sizeWithCells="1">
                  <from>
                    <xdr:col>12</xdr:col>
                    <xdr:colOff>314325</xdr:colOff>
                    <xdr:row>31</xdr:row>
                    <xdr:rowOff>9525</xdr:rowOff>
                  </from>
                  <to>
                    <xdr:col>17</xdr:col>
                    <xdr:colOff>28575</xdr:colOff>
                    <xdr:row>32</xdr:row>
                    <xdr:rowOff>9525</xdr:rowOff>
                  </to>
                </anchor>
              </controlPr>
            </control>
          </mc:Choice>
        </mc:AlternateContent>
        <mc:AlternateContent xmlns:mc="http://schemas.openxmlformats.org/markup-compatibility/2006">
          <mc:Choice Requires="x14">
            <control shapeId="19475" r:id="rId8" name="オプション 19">
              <controlPr defaultSize="0" autoFill="0" autoLine="0" autoPict="0">
                <anchor moveWithCells="1" sizeWithCells="1">
                  <from>
                    <xdr:col>16</xdr:col>
                    <xdr:colOff>276225</xdr:colOff>
                    <xdr:row>31</xdr:row>
                    <xdr:rowOff>9525</xdr:rowOff>
                  </from>
                  <to>
                    <xdr:col>22</xdr:col>
                    <xdr:colOff>190500</xdr:colOff>
                    <xdr:row>32</xdr:row>
                    <xdr:rowOff>9525</xdr:rowOff>
                  </to>
                </anchor>
              </controlPr>
            </control>
          </mc:Choice>
        </mc:AlternateContent>
        <mc:AlternateContent xmlns:mc="http://schemas.openxmlformats.org/markup-compatibility/2006">
          <mc:Choice Requires="x14">
            <control shapeId="19476" r:id="rId9" name="オプション 20">
              <controlPr defaultSize="0" autoFill="0" autoLine="0" autoPict="0">
                <anchor moveWithCells="1" sizeWithCells="1">
                  <from>
                    <xdr:col>22</xdr:col>
                    <xdr:colOff>114300</xdr:colOff>
                    <xdr:row>31</xdr:row>
                    <xdr:rowOff>9525</xdr:rowOff>
                  </from>
                  <to>
                    <xdr:col>26</xdr:col>
                    <xdr:colOff>619125</xdr:colOff>
                    <xdr:row>32</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4" stopIfTrue="1" id="{A823C9BD-20AD-4846-92CF-42744C404ED4}">
            <xm:f>OR(L36=Sheet1!C3,L36=Sheet1!C4)</xm:f>
            <x14:dxf>
              <fill>
                <patternFill patternType="mediumGray">
                  <fgColor rgb="FFFFFF00"/>
                </patternFill>
              </fill>
            </x14:dxf>
          </x14:cfRule>
          <xm:sqref>L51:T52</xm:sqref>
        </x14:conditionalFormatting>
        <x14:conditionalFormatting xmlns:xm="http://schemas.microsoft.com/office/excel/2006/main">
          <x14:cfRule type="expression" priority="10" stopIfTrue="1" id="{9B28C23D-C86B-4F42-AC4B-50AC4717CD72}">
            <xm:f>OR(L36=Sheet1!C3,L36=Sheet1!C4,L37=Sheet1!C3,L37=Sheet1!C4,L38=Sheet1!C3,L38=Sheet1!C4,L39=Sheet1!C3,L39=Sheet1!C4,L40=Sheet1!C3,L40=Sheet1!C4,L41=Sheet1!C3,L41=Sheet1!C4,L42=Sheet1!C3,L42=Sheet1!C4,L43=Sheet1!C3,L43=Sheet1!C4,L44=Sheet1!C3,L44=Sheet1!C4,L45=Sheet1!C3,L45=Sheet1!C4)</xm:f>
            <x14:dxf>
              <fill>
                <patternFill>
                  <fgColor auto="1"/>
                  <bgColor rgb="FFFF0000"/>
                </patternFill>
              </fill>
            </x14:dxf>
          </x14:cfRule>
          <xm:sqref>L48:N48</xm:sqref>
        </x14:conditionalFormatting>
        <x14:conditionalFormatting xmlns:xm="http://schemas.microsoft.com/office/excel/2006/main">
          <x14:cfRule type="expression" priority="9" stopIfTrue="1" id="{871AF0C8-0020-4F27-AC72-836A9354322B}">
            <xm:f>OR(L36=Sheet1!C3,L36=Sheet1!C4,L37=Sheet1!C3,L37=Sheet1!C4,L38=Sheet1!C3,L38=Sheet1!C4,L39=Sheet1!C3,L39=Sheet1!C4,L40=Sheet1!C3,L40=Sheet1!C4,L41=Sheet1!C3,L41=Sheet1!C4,L42=Sheet1!C3,L42=Sheet1!C4,L43=Sheet1!C3,L43=Sheet1!C4,L44=Sheet1!C3,L44=Sheet1!C4,L45=Sheet1!C3,L45=Sheet1!C4)</xm:f>
            <x14:dxf>
              <fill>
                <patternFill>
                  <fgColor rgb="FFFF0000"/>
                  <bgColor rgb="FFFF0000"/>
                </patternFill>
              </fill>
            </x14:dxf>
          </x14:cfRule>
          <xm:sqref>O48:T48</xm:sqref>
        </x14:conditionalFormatting>
        <x14:conditionalFormatting xmlns:xm="http://schemas.microsoft.com/office/excel/2006/main">
          <x14:cfRule type="expression" priority="8" id="{3DCF47A7-9155-4F10-893B-83D664A3B986}">
            <xm:f>OR(L36=Sheet1!C3,L36=Sheet1!C4,L37=Sheet1!C3,L37=Sheet1!C4,L38=Sheet1!C3,L38=Sheet1!C4,L39=Sheet1!C3,L39=Sheet1!C4,L40=Sheet1!C3,L40=Sheet1!C4,L41=Sheet1!C3,L41=Sheet1!C4,L42=Sheet1!C3,L42=Sheet1!C4,L43=Sheet1!C3,L43=Sheet1!C4,L44=Sheet1!C3,L44=Sheet1!C4,L45=Sheet1!C3,L45=Sheet1!C4)</xm:f>
            <x14:dxf>
              <fill>
                <patternFill patternType="lightGray">
                  <fgColor rgb="FFFF0000"/>
                  <bgColor rgb="FFFFFFFF"/>
                </patternFill>
              </fill>
            </x14:dxf>
          </x14:cfRule>
          <xm:sqref>O49:T49</xm:sqref>
        </x14:conditionalFormatting>
        <x14:conditionalFormatting xmlns:xm="http://schemas.microsoft.com/office/excel/2006/main">
          <x14:cfRule type="expression" priority="6" id="{338B32A0-7B9D-42A0-B2D7-50518E65AC2A}">
            <xm:f>OR(L36=Sheet1!C3,L36=Sheet1!C4,L37=Sheet1!C3,L37=Sheet1!C4,L38=Sheet1!C3,L38=Sheet1!C4,L39=Sheet1!C3,L39=Sheet1!C4,L40=Sheet1!C3,L40=Sheet1!C4,L41=Sheet1!C3,L41=Sheet1!C4,L42=Sheet1!C3,L42=Sheet1!C4,L43=Sheet1!C3,L43=Sheet1!C4,L44=Sheet1!C3,L44=Sheet1!C4,L45=Sheet1!C3,L45=Sheet1!C4)</xm:f>
            <x14:dxf>
              <fill>
                <patternFill patternType="lightGray">
                  <fgColor rgb="FFFF0000"/>
                  <bgColor auto="1"/>
                </patternFill>
              </fill>
            </x14:dxf>
          </x14:cfRule>
          <xm:sqref>O50:T50</xm:sqref>
        </x14:conditionalFormatting>
      </x14:conditionalFormattings>
    </ext>
    <ext xmlns:x14="http://schemas.microsoft.com/office/spreadsheetml/2009/9/main" uri="{CCE6A557-97BC-4b89-ADB6-D9C93CAAB3DF}">
      <x14:dataValidations xmlns:xm="http://schemas.microsoft.com/office/excel/2006/main" xWindow="485" yWindow="876" count="1">
        <x14:dataValidation type="list" allowBlank="1" showInputMessage="1" showErrorMessage="1" xr:uid="{00000000-0002-0000-0000-00000B000000}">
          <x14:formula1>
            <xm:f>Sheet1!$A$2:$A$14</xm:f>
          </x14:formula1>
          <xm:sqref>A36:I45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14"/>
  <sheetViews>
    <sheetView workbookViewId="0">
      <selection activeCell="B8" sqref="B8"/>
    </sheetView>
  </sheetViews>
  <sheetFormatPr defaultColWidth="9" defaultRowHeight="13.5"/>
  <cols>
    <col min="1" max="1" width="10.375" style="50" customWidth="1"/>
    <col min="2" max="2" width="29.125" style="50" customWidth="1"/>
    <col min="3" max="3" width="16.625" style="50" bestFit="1" customWidth="1"/>
    <col min="4" max="4" width="7.375" style="50" customWidth="1"/>
    <col min="5" max="5" width="14.375" style="50" bestFit="1" customWidth="1"/>
    <col min="6" max="16384" width="9" style="50"/>
  </cols>
  <sheetData>
    <row r="1" spans="1:8">
      <c r="D1" s="31" t="s">
        <v>31</v>
      </c>
      <c r="E1" s="51"/>
    </row>
    <row r="2" spans="1:8" ht="12" customHeight="1">
      <c r="A2" s="50" t="str">
        <f>"■RETAKE■"&amp;B2</f>
        <v>■RETAKE■CompTIA A+  ※1科目の料金</v>
      </c>
      <c r="B2" s="88" t="s">
        <v>74</v>
      </c>
      <c r="C2" s="81" t="s">
        <v>39</v>
      </c>
      <c r="D2" s="51">
        <v>1</v>
      </c>
      <c r="E2" s="51"/>
      <c r="F2" s="45"/>
      <c r="G2" s="45"/>
      <c r="H2" s="45"/>
    </row>
    <row r="3" spans="1:8">
      <c r="A3" s="50" t="str">
        <f t="shared" ref="A3:A14" si="0">"■RETAKE■"&amp;B3</f>
        <v>■RETAKE■CompTIA CASP+</v>
      </c>
      <c r="B3" s="88" t="s">
        <v>64</v>
      </c>
      <c r="C3" s="81" t="s">
        <v>34</v>
      </c>
      <c r="D3" s="51"/>
      <c r="E3" s="51"/>
      <c r="F3" s="66"/>
      <c r="G3" s="45"/>
      <c r="H3" s="45"/>
    </row>
    <row r="4" spans="1:8">
      <c r="A4" s="50" t="str">
        <f t="shared" si="0"/>
        <v>■RETAKE■CompTIA Cloud+</v>
      </c>
      <c r="B4" s="88" t="s">
        <v>53</v>
      </c>
      <c r="C4" s="81" t="s">
        <v>35</v>
      </c>
      <c r="D4" s="51"/>
      <c r="E4" s="51"/>
      <c r="F4" s="45"/>
      <c r="G4" s="45"/>
      <c r="H4" s="45"/>
    </row>
    <row r="5" spans="1:8">
      <c r="A5" s="50" t="str">
        <f t="shared" si="0"/>
        <v>■RETAKE■CompTIA Cloud Essentials (AP含む)</v>
      </c>
      <c r="B5" s="88" t="s">
        <v>80</v>
      </c>
      <c r="D5" s="51"/>
      <c r="E5" s="51"/>
      <c r="F5" s="45"/>
      <c r="G5" s="45"/>
      <c r="H5" s="45"/>
    </row>
    <row r="6" spans="1:8">
      <c r="A6" s="50" t="str">
        <f t="shared" si="0"/>
        <v>■RETAKE■CompTIA CTT+ (CBT)</v>
      </c>
      <c r="B6" s="88" t="s">
        <v>79</v>
      </c>
      <c r="D6" s="51"/>
      <c r="E6" s="51"/>
      <c r="F6" s="45"/>
      <c r="G6" s="45"/>
      <c r="H6" s="45"/>
    </row>
    <row r="7" spans="1:8">
      <c r="A7" s="50" t="str">
        <f t="shared" si="0"/>
        <v>■RETAKE■CompTIA CySA+</v>
      </c>
      <c r="B7" s="88" t="s">
        <v>52</v>
      </c>
    </row>
    <row r="8" spans="1:8">
      <c r="A8" s="50" t="str">
        <f t="shared" si="0"/>
        <v>■RETAKE■CompTIA IT Fundamentals (AP/ITF+含む)</v>
      </c>
      <c r="B8" s="88" t="s">
        <v>88</v>
      </c>
    </row>
    <row r="9" spans="1:8">
      <c r="A9" s="50" t="str">
        <f t="shared" si="0"/>
        <v>■RETAKE■CompTIA Linux+</v>
      </c>
      <c r="B9" s="88" t="s">
        <v>78</v>
      </c>
    </row>
    <row r="10" spans="1:8">
      <c r="A10" s="50" t="str">
        <f t="shared" si="0"/>
        <v>■RETAKE■CompTIA Network+</v>
      </c>
      <c r="B10" s="88" t="s">
        <v>75</v>
      </c>
    </row>
    <row r="11" spans="1:8">
      <c r="A11" s="50" t="str">
        <f t="shared" si="0"/>
        <v>■RETAKE■CompTIA PenTest+</v>
      </c>
      <c r="B11" s="88" t="s">
        <v>65</v>
      </c>
    </row>
    <row r="12" spans="1:8">
      <c r="A12" s="50" t="str">
        <f t="shared" si="0"/>
        <v>■RETAKE■CompTIA Project+</v>
      </c>
      <c r="B12" s="88" t="s">
        <v>77</v>
      </c>
    </row>
    <row r="13" spans="1:8">
      <c r="A13" s="50" t="str">
        <f t="shared" si="0"/>
        <v>■RETAKE■CompTIA Security+</v>
      </c>
      <c r="B13" s="88" t="s">
        <v>51</v>
      </c>
    </row>
    <row r="14" spans="1:8">
      <c r="A14" s="50" t="str">
        <f t="shared" si="0"/>
        <v>■RETAKE■CompTIA Server+</v>
      </c>
      <c r="B14" s="88" t="s">
        <v>76</v>
      </c>
    </row>
  </sheetData>
  <phoneticPr fontId="2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0"/>
  <sheetViews>
    <sheetView zoomScaleNormal="100" workbookViewId="0">
      <selection activeCell="D37" sqref="D37"/>
    </sheetView>
  </sheetViews>
  <sheetFormatPr defaultColWidth="23.5" defaultRowHeight="12.75" customHeight="1"/>
  <cols>
    <col min="1" max="1" width="10.125" style="101" customWidth="1"/>
    <col min="2" max="2" width="16" style="97" customWidth="1"/>
    <col min="3" max="3" width="24.875" style="101" customWidth="1"/>
    <col min="4" max="16384" width="23.5" style="97"/>
  </cols>
  <sheetData>
    <row r="1" spans="1:7" ht="12.75" customHeight="1">
      <c r="A1" s="93"/>
      <c r="B1" s="94" t="s">
        <v>63</v>
      </c>
      <c r="C1" s="95" t="s">
        <v>54</v>
      </c>
      <c r="D1" s="96" t="s">
        <v>66</v>
      </c>
      <c r="F1" s="343" t="s">
        <v>67</v>
      </c>
      <c r="G1" s="343"/>
    </row>
    <row r="2" spans="1:7" ht="12.75" customHeight="1">
      <c r="A2" s="93" t="str">
        <f>"■RETAKE■"&amp;C2&amp;B2</f>
        <v>■RETAKE■CompTIA CASP+一般 Non-Member</v>
      </c>
      <c r="B2" s="98" t="s">
        <v>68</v>
      </c>
      <c r="C2" s="104" t="s">
        <v>64</v>
      </c>
      <c r="D2" s="91">
        <v>51494</v>
      </c>
      <c r="F2" s="99" t="s">
        <v>69</v>
      </c>
      <c r="G2" s="100"/>
    </row>
    <row r="3" spans="1:7" ht="12.75" customHeight="1">
      <c r="A3" s="93" t="str">
        <f t="shared" ref="A3:A40" si="0">"■RETAKE■"&amp;C3&amp;B3</f>
        <v>■RETAKE■CompTIA A+  ※1科目の料金一般 Non-Member</v>
      </c>
      <c r="B3" s="98" t="s">
        <v>70</v>
      </c>
      <c r="C3" s="104" t="s">
        <v>74</v>
      </c>
      <c r="D3" s="92">
        <v>25692</v>
      </c>
    </row>
    <row r="4" spans="1:7" ht="12.75" customHeight="1">
      <c r="A4" s="93" t="str">
        <f t="shared" si="0"/>
        <v>■RETAKE■CompTIA Network+一般 Non-Member</v>
      </c>
      <c r="B4" s="98" t="s">
        <v>70</v>
      </c>
      <c r="C4" s="104" t="s">
        <v>75</v>
      </c>
      <c r="D4" s="92">
        <v>37430</v>
      </c>
    </row>
    <row r="5" spans="1:7" ht="12.75" customHeight="1">
      <c r="A5" s="93" t="str">
        <f t="shared" si="0"/>
        <v>■RETAKE■CompTIA Security+一般 Non-Member</v>
      </c>
      <c r="B5" s="98" t="s">
        <v>70</v>
      </c>
      <c r="C5" s="104" t="s">
        <v>51</v>
      </c>
      <c r="D5" s="91">
        <v>39756</v>
      </c>
    </row>
    <row r="6" spans="1:7" ht="12.75" customHeight="1">
      <c r="A6" s="93" t="str">
        <f t="shared" si="0"/>
        <v>■RETAKE■CompTIA Server+一般 Non-Member</v>
      </c>
      <c r="B6" s="98" t="s">
        <v>68</v>
      </c>
      <c r="C6" s="104" t="s">
        <v>76</v>
      </c>
      <c r="D6" s="91">
        <v>37430</v>
      </c>
    </row>
    <row r="7" spans="1:7" ht="12.75" customHeight="1">
      <c r="A7" s="93" t="str">
        <f t="shared" si="0"/>
        <v>■RETAKE■CompTIA Project+一般 Non-Member</v>
      </c>
      <c r="B7" s="98" t="s">
        <v>70</v>
      </c>
      <c r="C7" s="104" t="s">
        <v>77</v>
      </c>
      <c r="D7" s="91">
        <v>37430</v>
      </c>
    </row>
    <row r="8" spans="1:7" ht="12.75" customHeight="1">
      <c r="A8" s="93" t="str">
        <f t="shared" si="0"/>
        <v>■RETAKE■CompTIA Linux+一般 Non-Member</v>
      </c>
      <c r="B8" s="98" t="s">
        <v>70</v>
      </c>
      <c r="C8" s="104" t="s">
        <v>78</v>
      </c>
      <c r="D8" s="91">
        <v>37430</v>
      </c>
    </row>
    <row r="9" spans="1:7" ht="12.75" customHeight="1">
      <c r="A9" s="93" t="str">
        <f t="shared" si="0"/>
        <v>■RETAKE■CompTIA CTT+ (CBT)一般 Non-Member</v>
      </c>
      <c r="B9" s="98" t="s">
        <v>68</v>
      </c>
      <c r="C9" s="104" t="s">
        <v>79</v>
      </c>
      <c r="D9" s="91">
        <v>37430</v>
      </c>
    </row>
    <row r="10" spans="1:7" ht="12.75" customHeight="1">
      <c r="A10" s="93" t="str">
        <f t="shared" si="0"/>
        <v>■RETAKE■CompTIA CySA+一般 Non-Member</v>
      </c>
      <c r="B10" s="98" t="s">
        <v>68</v>
      </c>
      <c r="C10" s="104" t="s">
        <v>52</v>
      </c>
      <c r="D10" s="91">
        <v>40974</v>
      </c>
    </row>
    <row r="11" spans="1:7" ht="12.75" customHeight="1">
      <c r="A11" s="93" t="str">
        <f t="shared" si="0"/>
        <v>■RETAKE■CompTIA Cloud+一般 Non-Member</v>
      </c>
      <c r="B11" s="98" t="s">
        <v>68</v>
      </c>
      <c r="C11" s="104" t="s">
        <v>53</v>
      </c>
      <c r="D11" s="91">
        <v>37430</v>
      </c>
    </row>
    <row r="12" spans="1:7" ht="12.75" customHeight="1">
      <c r="A12" s="93" t="str">
        <f t="shared" si="0"/>
        <v>■RETAKE■CompTIA PenTest+一般 Non-Member</v>
      </c>
      <c r="B12" s="98" t="s">
        <v>68</v>
      </c>
      <c r="C12" s="104" t="s">
        <v>65</v>
      </c>
      <c r="D12" s="91">
        <v>40974</v>
      </c>
    </row>
    <row r="13" spans="1:7" ht="12.75" customHeight="1">
      <c r="A13" s="93" t="str">
        <f t="shared" si="0"/>
        <v>■RETAKE■CompTIA Cloud Essentials (AP含む)一般 Non-Member</v>
      </c>
      <c r="B13" s="98" t="s">
        <v>68</v>
      </c>
      <c r="C13" s="104" t="s">
        <v>80</v>
      </c>
      <c r="D13" s="91">
        <v>9000</v>
      </c>
    </row>
    <row r="14" spans="1:7" ht="12.75" customHeight="1">
      <c r="A14" s="93" t="str">
        <f t="shared" si="0"/>
        <v>■RETAKE■CompTIA IT Fundamentals (AP/ITF+含む)一般 Non-Member</v>
      </c>
      <c r="B14" s="98" t="s">
        <v>68</v>
      </c>
      <c r="C14" s="104" t="s">
        <v>89</v>
      </c>
      <c r="D14" s="91">
        <v>9000</v>
      </c>
    </row>
    <row r="15" spans="1:7" ht="12.75" customHeight="1">
      <c r="A15" s="93" t="str">
        <f t="shared" si="0"/>
        <v>■RETAKE■CompTIA CASP+CompTIA メンバー</v>
      </c>
      <c r="B15" s="98" t="s">
        <v>71</v>
      </c>
      <c r="C15" s="105" t="s">
        <v>64</v>
      </c>
      <c r="D15" s="91">
        <v>43770</v>
      </c>
    </row>
    <row r="16" spans="1:7" ht="12.75" customHeight="1">
      <c r="A16" s="93" t="str">
        <f t="shared" si="0"/>
        <v>■RETAKE■CompTIA A+  ※1科目の料金CompTIA メンバー</v>
      </c>
      <c r="B16" s="98" t="s">
        <v>72</v>
      </c>
      <c r="C16" s="105" t="s">
        <v>74</v>
      </c>
      <c r="D16" s="92">
        <v>21838</v>
      </c>
    </row>
    <row r="17" spans="1:4" ht="12.75" customHeight="1">
      <c r="A17" s="93" t="str">
        <f t="shared" si="0"/>
        <v>■RETAKE■CompTIA Network+CompTIA メンバー</v>
      </c>
      <c r="B17" s="98" t="s">
        <v>71</v>
      </c>
      <c r="C17" s="105" t="s">
        <v>75</v>
      </c>
      <c r="D17" s="92">
        <v>31816</v>
      </c>
    </row>
    <row r="18" spans="1:4" ht="12.75" customHeight="1">
      <c r="A18" s="93" t="str">
        <f t="shared" si="0"/>
        <v>■RETAKE■CompTIA Security+CompTIA メンバー</v>
      </c>
      <c r="B18" s="98" t="s">
        <v>71</v>
      </c>
      <c r="C18" s="105" t="s">
        <v>51</v>
      </c>
      <c r="D18" s="91">
        <v>33793</v>
      </c>
    </row>
    <row r="19" spans="1:4" ht="12.75" customHeight="1">
      <c r="A19" s="93" t="str">
        <f t="shared" si="0"/>
        <v>■RETAKE■CompTIA Server+CompTIA メンバー</v>
      </c>
      <c r="B19" s="98" t="s">
        <v>71</v>
      </c>
      <c r="C19" s="105" t="s">
        <v>76</v>
      </c>
      <c r="D19" s="91">
        <v>31816</v>
      </c>
    </row>
    <row r="20" spans="1:4" ht="12.75" customHeight="1">
      <c r="A20" s="93" t="str">
        <f t="shared" si="0"/>
        <v>■RETAKE■CompTIA Project+CompTIA メンバー</v>
      </c>
      <c r="B20" s="98" t="s">
        <v>71</v>
      </c>
      <c r="C20" s="105" t="s">
        <v>77</v>
      </c>
      <c r="D20" s="91">
        <v>31816</v>
      </c>
    </row>
    <row r="21" spans="1:4" ht="12.75" customHeight="1">
      <c r="A21" s="93" t="str">
        <f t="shared" si="0"/>
        <v>■RETAKE■CompTIA Linux+CompTIA メンバー</v>
      </c>
      <c r="B21" s="98" t="s">
        <v>71</v>
      </c>
      <c r="C21" s="105" t="s">
        <v>78</v>
      </c>
      <c r="D21" s="91">
        <v>31816</v>
      </c>
    </row>
    <row r="22" spans="1:4" ht="12.75" customHeight="1">
      <c r="A22" s="93" t="str">
        <f t="shared" si="0"/>
        <v>■RETAKE■CompTIA CTT+ (CBT)CompTIA メンバー</v>
      </c>
      <c r="B22" s="98" t="s">
        <v>71</v>
      </c>
      <c r="C22" s="105" t="s">
        <v>79</v>
      </c>
      <c r="D22" s="91">
        <v>31816</v>
      </c>
    </row>
    <row r="23" spans="1:4" ht="12.75" customHeight="1">
      <c r="A23" s="93" t="str">
        <f t="shared" si="0"/>
        <v>■RETAKE■CompTIA CySA+CompTIA メンバー</v>
      </c>
      <c r="B23" s="98" t="s">
        <v>71</v>
      </c>
      <c r="C23" s="105" t="s">
        <v>52</v>
      </c>
      <c r="D23" s="91">
        <v>34828</v>
      </c>
    </row>
    <row r="24" spans="1:4" ht="12.75" customHeight="1">
      <c r="A24" s="93" t="str">
        <f t="shared" si="0"/>
        <v>■RETAKE■CompTIA Cloud+CompTIA メンバー</v>
      </c>
      <c r="B24" s="98" t="s">
        <v>71</v>
      </c>
      <c r="C24" s="105" t="s">
        <v>53</v>
      </c>
      <c r="D24" s="91">
        <v>31816</v>
      </c>
    </row>
    <row r="25" spans="1:4" ht="12.75" customHeight="1">
      <c r="A25" s="93" t="str">
        <f t="shared" si="0"/>
        <v>■RETAKE■CompTIA PenTest+CompTIA メンバー</v>
      </c>
      <c r="B25" s="98" t="s">
        <v>71</v>
      </c>
      <c r="C25" s="105" t="s">
        <v>65</v>
      </c>
      <c r="D25" s="91">
        <v>34828</v>
      </c>
    </row>
    <row r="26" spans="1:4" ht="12.75" customHeight="1">
      <c r="A26" s="93" t="str">
        <f t="shared" si="0"/>
        <v>■RETAKE■CompTIA Cloud Essentials (AP含む)CompTIA メンバー</v>
      </c>
      <c r="B26" s="98" t="s">
        <v>71</v>
      </c>
      <c r="C26" s="105" t="s">
        <v>80</v>
      </c>
      <c r="D26" s="91">
        <v>7650</v>
      </c>
    </row>
    <row r="27" spans="1:4" ht="12.75" customHeight="1">
      <c r="A27" s="93" t="str">
        <f t="shared" si="0"/>
        <v>■RETAKE■CompTIA IT Fundamentals (AP/ITF+含む)CompTIA メンバー</v>
      </c>
      <c r="B27" s="98" t="s">
        <v>71</v>
      </c>
      <c r="C27" s="105" t="s">
        <v>89</v>
      </c>
      <c r="D27" s="91">
        <v>7650</v>
      </c>
    </row>
    <row r="28" spans="1:4" ht="12.75" customHeight="1">
      <c r="A28" s="93" t="str">
        <f t="shared" si="0"/>
        <v>■RETAKE■CompTIA CASP+CAPP Academy</v>
      </c>
      <c r="B28" s="98" t="s">
        <v>55</v>
      </c>
      <c r="C28" s="106" t="s">
        <v>64</v>
      </c>
      <c r="D28" s="91">
        <v>30896</v>
      </c>
    </row>
    <row r="29" spans="1:4" ht="12.75" customHeight="1">
      <c r="A29" s="93" t="str">
        <f t="shared" si="0"/>
        <v>■RETAKE■CompTIA A+  ※1科目の料金CAPP Academy</v>
      </c>
      <c r="B29" s="98" t="s">
        <v>55</v>
      </c>
      <c r="C29" s="106" t="s">
        <v>74</v>
      </c>
      <c r="D29" s="92">
        <v>8369</v>
      </c>
    </row>
    <row r="30" spans="1:4" ht="12.75" customHeight="1">
      <c r="A30" s="93" t="str">
        <f t="shared" si="0"/>
        <v>■RETAKE■CompTIA Network+CAPP Academy</v>
      </c>
      <c r="B30" s="98" t="s">
        <v>55</v>
      </c>
      <c r="C30" s="106" t="s">
        <v>75</v>
      </c>
      <c r="D30" s="92">
        <v>13181</v>
      </c>
    </row>
    <row r="31" spans="1:4" ht="12.75" customHeight="1">
      <c r="A31" s="93" t="str">
        <f t="shared" si="0"/>
        <v>■RETAKE■CompTIA Security+CAPP Academy</v>
      </c>
      <c r="B31" s="98" t="s">
        <v>55</v>
      </c>
      <c r="C31" s="106" t="s">
        <v>51</v>
      </c>
      <c r="D31" s="91">
        <v>18369</v>
      </c>
    </row>
    <row r="32" spans="1:4" ht="12.75" customHeight="1">
      <c r="A32" s="93" t="str">
        <f t="shared" si="0"/>
        <v>■RETAKE■CompTIA Server+CAPP Academy</v>
      </c>
      <c r="B32" s="98" t="s">
        <v>55</v>
      </c>
      <c r="C32" s="106" t="s">
        <v>76</v>
      </c>
      <c r="D32" s="91">
        <v>13181</v>
      </c>
    </row>
    <row r="33" spans="1:4" ht="12.75" customHeight="1">
      <c r="A33" s="93" t="str">
        <f t="shared" si="0"/>
        <v>■RETAKE■CompTIA Project+CAPP Academy</v>
      </c>
      <c r="B33" s="98" t="s">
        <v>55</v>
      </c>
      <c r="C33" s="106" t="s">
        <v>77</v>
      </c>
      <c r="D33" s="91">
        <v>13181</v>
      </c>
    </row>
    <row r="34" spans="1:4" ht="12.75" customHeight="1">
      <c r="A34" s="93" t="str">
        <f t="shared" si="0"/>
        <v>■RETAKE■CompTIA Linux+CAPP Academy</v>
      </c>
      <c r="B34" s="98" t="s">
        <v>55</v>
      </c>
      <c r="C34" s="106" t="s">
        <v>78</v>
      </c>
      <c r="D34" s="91">
        <v>13181</v>
      </c>
    </row>
    <row r="35" spans="1:4" ht="12.75" customHeight="1">
      <c r="A35" s="93" t="str">
        <f t="shared" si="0"/>
        <v>■RETAKE■CompTIA CTT+ (CBT)CAPP Academy</v>
      </c>
      <c r="B35" s="98" t="s">
        <v>55</v>
      </c>
      <c r="C35" s="106" t="s">
        <v>79</v>
      </c>
      <c r="D35" s="91">
        <v>13181</v>
      </c>
    </row>
    <row r="36" spans="1:4" ht="12.75" customHeight="1">
      <c r="A36" s="93" t="str">
        <f t="shared" si="0"/>
        <v>■RETAKE■CompTIA CySA+CAPP Academy</v>
      </c>
      <c r="B36" s="98" t="s">
        <v>55</v>
      </c>
      <c r="C36" s="106" t="s">
        <v>52</v>
      </c>
      <c r="D36" s="91">
        <v>19776</v>
      </c>
    </row>
    <row r="37" spans="1:4" ht="12.75" customHeight="1">
      <c r="A37" s="93" t="str">
        <f t="shared" si="0"/>
        <v>■RETAKE■CompTIA Cloud+CAPP Academy</v>
      </c>
      <c r="B37" s="98" t="s">
        <v>55</v>
      </c>
      <c r="C37" s="106" t="s">
        <v>53</v>
      </c>
      <c r="D37" s="91">
        <v>13181</v>
      </c>
    </row>
    <row r="38" spans="1:4" ht="12.75" customHeight="1">
      <c r="A38" s="93" t="str">
        <f t="shared" si="0"/>
        <v>■RETAKE■CompTIA PenTest+CAPP Academy</v>
      </c>
      <c r="B38" s="98" t="s">
        <v>55</v>
      </c>
      <c r="C38" s="106" t="s">
        <v>65</v>
      </c>
      <c r="D38" s="91">
        <v>19776</v>
      </c>
    </row>
    <row r="39" spans="1:4" ht="12.75" customHeight="1">
      <c r="A39" s="93" t="str">
        <f t="shared" si="0"/>
        <v>■RETAKE■CompTIA Cloud Essentials (AP含む)CAPP Academy</v>
      </c>
      <c r="B39" s="98" t="s">
        <v>55</v>
      </c>
      <c r="C39" s="106" t="s">
        <v>80</v>
      </c>
      <c r="D39" s="91">
        <v>5000</v>
      </c>
    </row>
    <row r="40" spans="1:4" ht="12.75" customHeight="1">
      <c r="A40" s="93" t="str">
        <f t="shared" si="0"/>
        <v>■RETAKE■CompTIA IT Fundamentals (AP/ITF+含む)CAPP Academy</v>
      </c>
      <c r="B40" s="98" t="s">
        <v>55</v>
      </c>
      <c r="C40" s="106" t="s">
        <v>89</v>
      </c>
      <c r="D40" s="91">
        <v>5000</v>
      </c>
    </row>
  </sheetData>
  <mergeCells count="1">
    <mergeCell ref="F1:G1"/>
  </mergeCells>
  <phoneticPr fontId="63"/>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8"/>
  <sheetViews>
    <sheetView zoomScaleNormal="100" zoomScaleSheetLayoutView="100" workbookViewId="0"/>
  </sheetViews>
  <sheetFormatPr defaultRowHeight="13.5"/>
  <sheetData>
    <row r="2" spans="1:1" ht="17.25">
      <c r="A2" s="87" t="s">
        <v>56</v>
      </c>
    </row>
    <row r="5" spans="1:1">
      <c r="A5" t="s">
        <v>57</v>
      </c>
    </row>
    <row r="6" spans="1:1">
      <c r="A6" s="50" t="s">
        <v>58</v>
      </c>
    </row>
    <row r="7" spans="1:1">
      <c r="A7" s="50" t="s">
        <v>59</v>
      </c>
    </row>
    <row r="8" spans="1:1">
      <c r="A8" s="50" t="s">
        <v>87</v>
      </c>
    </row>
  </sheetData>
  <phoneticPr fontId="63"/>
  <printOptions horizontalCentered="1" verticalCentered="1"/>
  <pageMargins left="0" right="0" top="0" bottom="0" header="0.31496062992125984" footer="0.31496062992125984"/>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申込書</vt:lpstr>
      <vt:lpstr>Sheet1</vt:lpstr>
      <vt:lpstr>Price</vt:lpstr>
      <vt:lpstr>変更時のマニュアル</vt:lpstr>
      <vt:lpstr>申込書!Print_Area</vt:lpstr>
      <vt:lpstr>変更時のマニュアル!Print_Area</vt:lpstr>
      <vt:lpstr>バウチャー</vt:lpstr>
      <vt:lpstr>メンバー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Fukushima, Miyuki</dc:creator>
  <cp:lastModifiedBy> </cp:lastModifiedBy>
  <cp:lastPrinted>2019-08-30T05:12:28Z</cp:lastPrinted>
  <dcterms:created xsi:type="dcterms:W3CDTF">2013-06-04T06:36:37Z</dcterms:created>
  <dcterms:modified xsi:type="dcterms:W3CDTF">2019-08-30T05:13:28Z</dcterms:modified>
</cp:coreProperties>
</file>